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5" windowWidth="17400" windowHeight="11865"/>
  </bookViews>
  <sheets>
    <sheet name="預算支出" sheetId="1" r:id="rId1"/>
    <sheet name="預算收入" sheetId="2" r:id="rId2"/>
    <sheet name="社員大會用" sheetId="4" r:id="rId3"/>
  </sheets>
  <definedNames>
    <definedName name="_xlnm.Print_Area" localSheetId="0">預算支出!$B$4:$V$49</definedName>
    <definedName name="_xlnm.Print_Area" localSheetId="1">預算收入!$C$4:$W$18</definedName>
  </definedNames>
  <calcPr calcId="124519"/>
</workbook>
</file>

<file path=xl/calcChain.xml><?xml version="1.0" encoding="utf-8"?>
<calcChain xmlns="http://schemas.openxmlformats.org/spreadsheetml/2006/main">
  <c r="H43" i="1"/>
  <c r="I43"/>
  <c r="J43"/>
  <c r="J44" s="1"/>
  <c r="K43"/>
  <c r="K44" s="1"/>
  <c r="L43"/>
  <c r="L44" s="1"/>
  <c r="M43"/>
  <c r="M44" s="1"/>
  <c r="N43"/>
  <c r="N44" s="1"/>
  <c r="O43"/>
  <c r="O44" s="1"/>
  <c r="P43"/>
  <c r="P44" s="1"/>
  <c r="Q43"/>
  <c r="Q44" s="1"/>
  <c r="R43"/>
  <c r="R44" s="1"/>
  <c r="H18" i="2"/>
  <c r="I18"/>
  <c r="J18"/>
  <c r="K18"/>
  <c r="L18"/>
  <c r="M18"/>
  <c r="N18"/>
  <c r="O18"/>
  <c r="P18"/>
  <c r="Q18"/>
  <c r="R18"/>
  <c r="G18"/>
  <c r="G43" i="1" s="1"/>
  <c r="G44" s="1"/>
  <c r="S8" i="2"/>
  <c r="S9"/>
  <c r="S10"/>
  <c r="S11"/>
  <c r="S12"/>
  <c r="S13"/>
  <c r="S14"/>
  <c r="S15"/>
  <c r="S16"/>
  <c r="S17"/>
  <c r="S7"/>
  <c r="S18" l="1"/>
  <c r="S43" i="1" s="1"/>
  <c r="H42"/>
  <c r="H44" s="1"/>
  <c r="I42"/>
  <c r="I44" s="1"/>
  <c r="J42"/>
  <c r="K42"/>
  <c r="L42"/>
  <c r="M42"/>
  <c r="N42"/>
  <c r="O42"/>
  <c r="P42"/>
  <c r="Q42"/>
  <c r="R42"/>
  <c r="G42"/>
  <c r="S8"/>
  <c r="S9"/>
  <c r="S10"/>
  <c r="S11"/>
  <c r="S12"/>
  <c r="S13"/>
  <c r="S14"/>
  <c r="S15"/>
  <c r="S16"/>
  <c r="S17"/>
  <c r="S18"/>
  <c r="S19"/>
  <c r="S20"/>
  <c r="S21"/>
  <c r="S22"/>
  <c r="S23"/>
  <c r="S24"/>
  <c r="S25"/>
  <c r="S26"/>
  <c r="S27"/>
  <c r="S28"/>
  <c r="S29"/>
  <c r="S30"/>
  <c r="S31"/>
  <c r="S32"/>
  <c r="S33"/>
  <c r="S34"/>
  <c r="S35"/>
  <c r="S36"/>
  <c r="S37"/>
  <c r="S38"/>
  <c r="S39"/>
  <c r="S40"/>
  <c r="S41"/>
  <c r="S7"/>
  <c r="S42" l="1"/>
  <c r="S44" s="1"/>
  <c r="H47" i="4"/>
  <c r="G43"/>
  <c r="G44" s="1"/>
  <c r="G42"/>
  <c r="F18" i="2"/>
  <c r="V17"/>
  <c r="V16"/>
  <c r="V15"/>
  <c r="V14"/>
  <c r="V13"/>
  <c r="V12"/>
  <c r="V11"/>
  <c r="V10"/>
  <c r="V9"/>
  <c r="V8"/>
  <c r="V7"/>
  <c r="U47" i="1"/>
  <c r="T42"/>
  <c r="V18" i="2" l="1"/>
  <c r="T43" i="1" s="1"/>
  <c r="T44" s="1"/>
</calcChain>
</file>

<file path=xl/sharedStrings.xml><?xml version="1.0" encoding="utf-8"?>
<sst xmlns="http://schemas.openxmlformats.org/spreadsheetml/2006/main" count="298" uniqueCount="182">
  <si>
    <t>社長交接委員會</t>
    <phoneticPr fontId="3" type="noConversion"/>
  </si>
  <si>
    <t>本社訓練營</t>
  </si>
  <si>
    <t>社員大會</t>
  </si>
  <si>
    <t>新春團拜</t>
  </si>
  <si>
    <t>中秋晚會</t>
  </si>
  <si>
    <t>社友喜喪事</t>
  </si>
  <si>
    <t>住院慰問</t>
  </si>
  <si>
    <t>友社交接</t>
  </si>
  <si>
    <t>訓練營</t>
  </si>
  <si>
    <t>國際事務委員會</t>
  </si>
  <si>
    <t>資訊委員會</t>
  </si>
  <si>
    <t>社友會費</t>
  </si>
  <si>
    <t>理監事會費</t>
  </si>
  <si>
    <t>社長</t>
  </si>
  <si>
    <t>輔導社長及一副社長</t>
  </si>
  <si>
    <t>前社長</t>
  </si>
  <si>
    <t>二副社長及常務監事</t>
  </si>
  <si>
    <t>第29屆財務收入預算表</t>
    <phoneticPr fontId="3" type="noConversion"/>
  </si>
  <si>
    <t>104年01月01日 至 104年12月31日</t>
    <phoneticPr fontId="3" type="noConversion"/>
  </si>
  <si>
    <t>會計科目</t>
    <phoneticPr fontId="3" type="noConversion"/>
  </si>
  <si>
    <t>本月繳費人數</t>
    <phoneticPr fontId="3" type="noConversion"/>
  </si>
  <si>
    <t>累計收入</t>
    <phoneticPr fontId="3" type="noConversion"/>
  </si>
  <si>
    <t>預算人數</t>
    <phoneticPr fontId="3" type="noConversion"/>
  </si>
  <si>
    <t>金額</t>
    <phoneticPr fontId="3" type="noConversion"/>
  </si>
  <si>
    <t>預算收入   總金額</t>
    <phoneticPr fontId="3" type="noConversion"/>
  </si>
  <si>
    <t>摘    要</t>
    <phoneticPr fontId="3" type="noConversion"/>
  </si>
  <si>
    <t>入社費</t>
    <phoneticPr fontId="3" type="noConversion"/>
  </si>
  <si>
    <t>常費收入</t>
    <phoneticPr fontId="3" type="noConversion"/>
  </si>
  <si>
    <t>月例會眷屬 / 來賓餐費</t>
    <phoneticPr fontId="3" type="noConversion"/>
  </si>
  <si>
    <t>理監事樂捐</t>
    <phoneticPr fontId="3" type="noConversion"/>
  </si>
  <si>
    <t xml:space="preserve">理事樂捐 </t>
    <phoneticPr fontId="3" type="noConversion"/>
  </si>
  <si>
    <t>社刊廣告</t>
    <phoneticPr fontId="3" type="noConversion"/>
  </si>
  <si>
    <t>其他收入</t>
    <phoneticPr fontId="3" type="noConversion"/>
  </si>
  <si>
    <t>存款利息</t>
    <phoneticPr fontId="3" type="noConversion"/>
  </si>
  <si>
    <t>收入合計</t>
    <phoneticPr fontId="3" type="noConversion"/>
  </si>
  <si>
    <t>交接典禮</t>
    <phoneticPr fontId="3" type="noConversion"/>
  </si>
  <si>
    <t xml:space="preserve">交接場地協調及佈置、交接會務各項庶務工作、典禮各項準備總務工作
</t>
    <phoneticPr fontId="3" type="noConversion"/>
  </si>
  <si>
    <t>社刊編印</t>
    <phoneticPr fontId="3" type="noConversion"/>
  </si>
  <si>
    <t xml:space="preserve">年度活動收集和報導、各項社友資訊、邀稿及活動報導、鼓勵社友踴躍投稿、編輯社長交接特刊
</t>
    <phoneticPr fontId="3" type="noConversion"/>
  </si>
  <si>
    <t>訓練營委員會</t>
    <phoneticPr fontId="3" type="noConversion"/>
  </si>
  <si>
    <t>社友擴展委員會</t>
    <phoneticPr fontId="3" type="noConversion"/>
  </si>
  <si>
    <t>新社友聯誼</t>
    <phoneticPr fontId="3" type="noConversion"/>
  </si>
  <si>
    <t xml:space="preserve">推薦優秀人才加入本社聯誼
社友入社審查及拜訪了解
</t>
    <phoneticPr fontId="3" type="noConversion"/>
  </si>
  <si>
    <t>月例會節目委員會</t>
    <phoneticPr fontId="3" type="noConversion"/>
  </si>
  <si>
    <t>月例會7次</t>
    <phoneticPr fontId="3" type="noConversion"/>
  </si>
  <si>
    <t xml:space="preserve">月例會講師、講題之安排與邀請、司儀安排和程序策劃現場佈置招待、餐飲安排、海報、文宣製作執行理監事會議及臨時會議工作及司儀場地佈置.社友聯絡.招待
</t>
    <phoneticPr fontId="3" type="noConversion"/>
  </si>
  <si>
    <t>生日禮物</t>
    <phoneticPr fontId="3" type="noConversion"/>
  </si>
  <si>
    <t>康樂委員會</t>
    <phoneticPr fontId="3" type="noConversion"/>
  </si>
  <si>
    <t xml:space="preserve">聯誼活動之規劃、康樂節目策劃、社長交接晚會節目策劃與執行、新春聯歡,慶祝母親節,中秋晚會企劃與執行
</t>
    <phoneticPr fontId="3" type="noConversion"/>
  </si>
  <si>
    <t>慶祝母親節</t>
    <phoneticPr fontId="3" type="noConversion"/>
  </si>
  <si>
    <t>運動委員會</t>
    <phoneticPr fontId="3" type="noConversion"/>
  </si>
  <si>
    <t>社友嫂委員會</t>
    <phoneticPr fontId="3" type="noConversion"/>
  </si>
  <si>
    <t>安排.社友夫人的聯誼活動</t>
    <phoneticPr fontId="3" type="noConversion"/>
  </si>
  <si>
    <t>敘獎委員會</t>
    <phoneticPr fontId="3" type="noConversion"/>
  </si>
  <si>
    <t>獎勵年度有功人員</t>
    <phoneticPr fontId="3" type="noConversion"/>
  </si>
  <si>
    <t>提供出席優良，服務熱心、有特別貢獻事蹟之社友名單提交理事會予以表揚</t>
    <phoneticPr fontId="3" type="noConversion"/>
  </si>
  <si>
    <t>公關委員會</t>
    <phoneticPr fontId="3" type="noConversion"/>
  </si>
  <si>
    <t xml:space="preserve">與其他社團之聯誼交流、公共關係事務、友社交接之交接、社友喜喪事、住院慰問
</t>
    <phoneticPr fontId="3" type="noConversion"/>
  </si>
  <si>
    <t>工商觀摩委員會</t>
    <phoneticPr fontId="3" type="noConversion"/>
  </si>
  <si>
    <t>工廠參觀</t>
    <phoneticPr fontId="3" type="noConversion"/>
  </si>
  <si>
    <t xml:space="preserve">策劃參觀、訪問、規模良好管理制度之工廠
有關工商資訊之收集提供、參加工商商務展覽
</t>
    <phoneticPr fontId="3" type="noConversion"/>
  </si>
  <si>
    <t>長期發展委員會</t>
    <phoneticPr fontId="3" type="noConversion"/>
  </si>
  <si>
    <t>前社長聯誼</t>
    <phoneticPr fontId="3" type="noConversion"/>
  </si>
  <si>
    <t xml:space="preserve">推動社務新方向、前社長聯誼、指導社務正常運作
</t>
    <phoneticPr fontId="3" type="noConversion"/>
  </si>
  <si>
    <t>全國事務委員會</t>
    <phoneticPr fontId="3" type="noConversion"/>
  </si>
  <si>
    <t>活動項目</t>
    <phoneticPr fontId="3" type="noConversion"/>
  </si>
  <si>
    <t>理事</t>
    <phoneticPr fontId="3" type="noConversion"/>
  </si>
  <si>
    <t>主委</t>
    <phoneticPr fontId="3" type="noConversion"/>
  </si>
  <si>
    <t>活動/名目名稱</t>
    <phoneticPr fontId="3" type="noConversion"/>
  </si>
  <si>
    <t>預算支出</t>
    <phoneticPr fontId="3" type="noConversion"/>
  </si>
  <si>
    <t>活動內容摘要</t>
    <phoneticPr fontId="3" type="noConversion"/>
  </si>
  <si>
    <t>登山</t>
    <phoneticPr fontId="3" type="noConversion"/>
  </si>
  <si>
    <t>保齡球</t>
    <phoneticPr fontId="3" type="noConversion"/>
  </si>
  <si>
    <t>社刊委員會(資訊)</t>
    <phoneticPr fontId="3" type="noConversion"/>
  </si>
  <si>
    <t xml:space="preserve">協助全國年會及全國訓練營活動之推展及參與聯合會及各友社保持聯繫、延續前輩的精神,做好與友社之間各類型全國性活動的聯繫工作
</t>
    <phoneticPr fontId="3" type="noConversion"/>
  </si>
  <si>
    <t>全國年會</t>
    <phoneticPr fontId="3" type="noConversion"/>
  </si>
  <si>
    <t>聯合會事務</t>
    <phoneticPr fontId="3" type="noConversion"/>
  </si>
  <si>
    <t>智庫委員會</t>
    <phoneticPr fontId="3" type="noConversion"/>
  </si>
  <si>
    <t>創新委員會</t>
    <phoneticPr fontId="3" type="noConversion"/>
  </si>
  <si>
    <t>聯合會常年會費</t>
    <phoneticPr fontId="3" type="noConversion"/>
  </si>
  <si>
    <t>聯合會理監事年費</t>
    <phoneticPr fontId="3" type="noConversion"/>
  </si>
  <si>
    <t>聯合會理監事會議</t>
    <phoneticPr fontId="3" type="noConversion"/>
  </si>
  <si>
    <t>作東輪值</t>
    <phoneticPr fontId="3" type="noConversion"/>
  </si>
  <si>
    <t>全國年會廣告</t>
    <phoneticPr fontId="3" type="noConversion"/>
  </si>
  <si>
    <t>全國年會特刊廣告</t>
    <phoneticPr fontId="3" type="noConversion"/>
  </si>
  <si>
    <t>其他支出</t>
    <phoneticPr fontId="3" type="noConversion"/>
  </si>
  <si>
    <t xml:space="preserve"> </t>
    <phoneticPr fontId="3" type="noConversion"/>
  </si>
  <si>
    <t>秘書處</t>
    <phoneticPr fontId="3" type="noConversion"/>
  </si>
  <si>
    <t>翁春珠 秘書</t>
    <phoneticPr fontId="3" type="noConversion"/>
  </si>
  <si>
    <t>行政支出</t>
    <phoneticPr fontId="3" type="noConversion"/>
  </si>
  <si>
    <t>薪資、勞健保、退職金</t>
    <phoneticPr fontId="3" type="noConversion"/>
  </si>
  <si>
    <t>事務費用</t>
    <phoneticPr fontId="3" type="noConversion"/>
  </si>
  <si>
    <t>事務支出</t>
    <phoneticPr fontId="3" type="noConversion"/>
  </si>
  <si>
    <t>電話、郵資、文具、社館水電、影印機租金</t>
    <phoneticPr fontId="3" type="noConversion"/>
  </si>
  <si>
    <t>社館</t>
    <phoneticPr fontId="3" type="noConversion"/>
  </si>
  <si>
    <t>房租</t>
    <phoneticPr fontId="3" type="noConversion"/>
  </si>
  <si>
    <t>社館租金</t>
    <phoneticPr fontId="3" type="noConversion"/>
  </si>
  <si>
    <t>支出合計</t>
    <phoneticPr fontId="3" type="noConversion"/>
  </si>
  <si>
    <t>收入合計</t>
    <phoneticPr fontId="3" type="noConversion"/>
  </si>
  <si>
    <t xml:space="preserve">收支合計 </t>
    <phoneticPr fontId="3" type="noConversion"/>
  </si>
  <si>
    <t>定期存款</t>
    <phoneticPr fontId="3" type="noConversion"/>
  </si>
  <si>
    <t>社館押金</t>
    <phoneticPr fontId="3" type="noConversion"/>
  </si>
  <si>
    <t>合計</t>
    <phoneticPr fontId="3" type="noConversion"/>
  </si>
  <si>
    <t>社友嫂聯誼</t>
    <phoneticPr fontId="3" type="noConversion"/>
  </si>
  <si>
    <r>
      <rPr>
        <b/>
        <sz val="14"/>
        <rFont val="全真楷書"/>
        <family val="3"/>
        <charset val="136"/>
      </rPr>
      <t xml:space="preserve">                 </t>
    </r>
    <r>
      <rPr>
        <b/>
        <sz val="18"/>
        <rFont val="全真楷書"/>
        <family val="3"/>
        <charset val="136"/>
      </rPr>
      <t>第29屆各委員會理事 / 主委及財務支出預算表</t>
    </r>
    <r>
      <rPr>
        <b/>
        <sz val="16"/>
        <rFont val="全真楷書"/>
        <family val="3"/>
        <charset val="136"/>
      </rPr>
      <t xml:space="preserve"> </t>
    </r>
    <r>
      <rPr>
        <b/>
        <sz val="14"/>
        <rFont val="全真楷書"/>
        <family val="3"/>
        <charset val="136"/>
      </rPr>
      <t>2-1</t>
    </r>
    <r>
      <rPr>
        <sz val="14"/>
        <rFont val="全真楷書"/>
        <family val="3"/>
        <charset val="136"/>
      </rPr>
      <t xml:space="preserve">   104年01月01日 至 104年12月31日</t>
    </r>
    <phoneticPr fontId="3" type="noConversion"/>
  </si>
  <si>
    <t xml:space="preserve">策畫及舉辦年度訓練營、發動社友參加全國訓練營、擬定工作企劃書
</t>
    <phoneticPr fontId="3" type="noConversion"/>
  </si>
  <si>
    <t xml:space="preserve">協助配合友社高爾夫吳主席盃參賽、參與友社聯誼賽、聯絡高爾夫聯誼會之活動、舉辦登山、保齡球聯誼
</t>
    <phoneticPr fontId="3" type="noConversion"/>
  </si>
  <si>
    <t>曹鉦</t>
    <phoneticPr fontId="3" type="noConversion"/>
  </si>
  <si>
    <t>朱文彬</t>
    <phoneticPr fontId="3" type="noConversion"/>
  </si>
  <si>
    <t>許俊生</t>
    <phoneticPr fontId="3" type="noConversion"/>
  </si>
  <si>
    <t>王逸群</t>
    <phoneticPr fontId="3" type="noConversion"/>
  </si>
  <si>
    <t>李建華</t>
    <phoneticPr fontId="3" type="noConversion"/>
  </si>
  <si>
    <t>樊沛文</t>
    <phoneticPr fontId="3" type="noConversion"/>
  </si>
  <si>
    <t>陳友平</t>
    <phoneticPr fontId="3" type="noConversion"/>
  </si>
  <si>
    <t>張欽郎</t>
    <phoneticPr fontId="3" type="noConversion"/>
  </si>
  <si>
    <t>蔡文德</t>
    <phoneticPr fontId="3" type="noConversion"/>
  </si>
  <si>
    <t>張芳麗</t>
    <phoneticPr fontId="3" type="noConversion"/>
  </si>
  <si>
    <t>林淑女</t>
    <phoneticPr fontId="3" type="noConversion"/>
  </si>
  <si>
    <t>高素梅</t>
    <phoneticPr fontId="3" type="noConversion"/>
  </si>
  <si>
    <t>吳振源</t>
    <phoneticPr fontId="3" type="noConversion"/>
  </si>
  <si>
    <t>高明福</t>
    <phoneticPr fontId="3" type="noConversion"/>
  </si>
  <si>
    <t>陳郭慎</t>
    <phoneticPr fontId="3" type="noConversion"/>
  </si>
  <si>
    <t>陳素昭</t>
    <phoneticPr fontId="3" type="noConversion"/>
  </si>
  <si>
    <t>侯傑中</t>
    <phoneticPr fontId="3" type="noConversion"/>
  </si>
  <si>
    <t>羅素真</t>
    <phoneticPr fontId="3" type="noConversion"/>
  </si>
  <si>
    <t>工經委員會</t>
    <phoneticPr fontId="3" type="noConversion"/>
  </si>
  <si>
    <t>黃湘絨</t>
    <phoneticPr fontId="3" type="noConversion"/>
  </si>
  <si>
    <t>謝陳煌</t>
    <phoneticPr fontId="3" type="noConversion"/>
  </si>
  <si>
    <t>賴清鎮</t>
    <phoneticPr fontId="3" type="noConversion"/>
  </si>
  <si>
    <t>林榮華</t>
    <phoneticPr fontId="3" type="noConversion"/>
  </si>
  <si>
    <t>社友會費300*80人</t>
    <phoneticPr fontId="3" type="noConversion"/>
  </si>
  <si>
    <t>理監事會費3人*10,000</t>
    <phoneticPr fontId="3" type="noConversion"/>
  </si>
  <si>
    <t>林榮華</t>
    <phoneticPr fontId="3" type="noConversion"/>
  </si>
  <si>
    <t>江朝森   林闊才  莊松南</t>
    <phoneticPr fontId="3" type="noConversion"/>
  </si>
  <si>
    <t>小山高爾夫球聯誼  吳主席杯報名費     車資</t>
    <phoneticPr fontId="3" type="noConversion"/>
  </si>
  <si>
    <t xml:space="preserve"> 社長：    　　　常務監事：　     　　　財務長：　  　　　製表：翁春珠</t>
    <phoneticPr fontId="3" type="noConversion"/>
  </si>
  <si>
    <t>張文艷</t>
    <phoneticPr fontId="3" type="noConversion"/>
  </si>
  <si>
    <t>傅瑾</t>
    <phoneticPr fontId="3" type="noConversion"/>
  </si>
  <si>
    <t>林光雄</t>
    <phoneticPr fontId="3" type="noConversion"/>
  </si>
  <si>
    <r>
      <t xml:space="preserve">召集人:   </t>
    </r>
    <r>
      <rPr>
        <sz val="13"/>
        <color rgb="FFC00000"/>
        <rFont val="全真楷書"/>
        <family val="3"/>
        <charset val="136"/>
      </rPr>
      <t>張芳麗前社長</t>
    </r>
    <phoneticPr fontId="3" type="noConversion"/>
  </si>
  <si>
    <r>
      <t xml:space="preserve">副召集人:   </t>
    </r>
    <r>
      <rPr>
        <sz val="13"/>
        <color rgb="FFC00000"/>
        <rFont val="全真楷書"/>
        <family val="3"/>
        <charset val="136"/>
      </rPr>
      <t>吳卓民前社長</t>
    </r>
    <phoneticPr fontId="3" type="noConversion"/>
  </si>
  <si>
    <t>黃秀雲</t>
    <phoneticPr fontId="3" type="noConversion"/>
  </si>
  <si>
    <t>江朝森    林闊才      莊松南</t>
    <phoneticPr fontId="3" type="noConversion"/>
  </si>
  <si>
    <t>累計支出</t>
    <phoneticPr fontId="3" type="noConversion"/>
  </si>
  <si>
    <t>一月份</t>
    <phoneticPr fontId="3" type="noConversion"/>
  </si>
  <si>
    <t>二月份</t>
    <phoneticPr fontId="3" type="noConversion"/>
  </si>
  <si>
    <t>三月份</t>
    <phoneticPr fontId="3" type="noConversion"/>
  </si>
  <si>
    <t>四月份</t>
    <phoneticPr fontId="3" type="noConversion"/>
  </si>
  <si>
    <t>五月份</t>
    <phoneticPr fontId="3" type="noConversion"/>
  </si>
  <si>
    <t>六月份</t>
    <phoneticPr fontId="3" type="noConversion"/>
  </si>
  <si>
    <t>七月份</t>
    <phoneticPr fontId="3" type="noConversion"/>
  </si>
  <si>
    <t>八月份</t>
    <phoneticPr fontId="3" type="noConversion"/>
  </si>
  <si>
    <t>九月份</t>
    <phoneticPr fontId="3" type="noConversion"/>
  </si>
  <si>
    <t>十月份</t>
    <phoneticPr fontId="3" type="noConversion"/>
  </si>
  <si>
    <t>十一月份</t>
    <phoneticPr fontId="3" type="noConversion"/>
  </si>
  <si>
    <t>十二月份</t>
    <phoneticPr fontId="3" type="noConversion"/>
  </si>
  <si>
    <t>高爾夫球聯誼    吳主席杯報名費     車資</t>
    <phoneticPr fontId="3" type="noConversion"/>
  </si>
  <si>
    <t xml:space="preserve"> 收支結餘 </t>
    <phoneticPr fontId="3" type="noConversion"/>
  </si>
  <si>
    <t>2月     收費金額</t>
  </si>
  <si>
    <t>3月     收費金額</t>
  </si>
  <si>
    <t>4月     收費金額</t>
  </si>
  <si>
    <t>5月     收費金額</t>
  </si>
  <si>
    <t>6月     收費金額</t>
  </si>
  <si>
    <t>7月     收費金額</t>
  </si>
  <si>
    <t>8月     收費金額</t>
  </si>
  <si>
    <t>9月     收費金額</t>
  </si>
  <si>
    <t>10月     收費金額</t>
  </si>
  <si>
    <t>11月     收費金額</t>
  </si>
  <si>
    <t>12月     收費金額</t>
  </si>
  <si>
    <t>1月     收費金額</t>
    <phoneticPr fontId="3" type="noConversion"/>
  </si>
  <si>
    <t>吳文卿</t>
    <phoneticPr fontId="3" type="noConversion"/>
  </si>
  <si>
    <t>謝陳煌</t>
    <phoneticPr fontId="3" type="noConversion"/>
  </si>
  <si>
    <t>李建華</t>
    <phoneticPr fontId="3" type="noConversion"/>
  </si>
  <si>
    <t>賴清鎮</t>
    <phoneticPr fontId="3" type="noConversion"/>
  </si>
  <si>
    <t>陳郭慎</t>
    <phoneticPr fontId="3" type="noConversion"/>
  </si>
  <si>
    <t>曹  鉦</t>
    <phoneticPr fontId="3" type="noConversion"/>
  </si>
  <si>
    <t>林汶泰</t>
    <phoneticPr fontId="3" type="noConversion"/>
  </si>
  <si>
    <t>侯傑中</t>
    <phoneticPr fontId="3" type="noConversion"/>
  </si>
  <si>
    <t>蔡文德</t>
    <phoneticPr fontId="3" type="noConversion"/>
  </si>
  <si>
    <t>高明福</t>
    <phoneticPr fontId="3" type="noConversion"/>
  </si>
  <si>
    <r>
      <rPr>
        <b/>
        <sz val="18"/>
        <rFont val="全真楷書"/>
        <family val="3"/>
        <charset val="136"/>
      </rPr>
      <t>第29屆各委員會理事 / 主委及財務支出預算表</t>
    </r>
    <r>
      <rPr>
        <b/>
        <sz val="16"/>
        <rFont val="全真楷書"/>
        <family val="3"/>
        <charset val="136"/>
      </rPr>
      <t xml:space="preserve"> </t>
    </r>
    <r>
      <rPr>
        <b/>
        <sz val="14"/>
        <rFont val="全真楷書"/>
        <family val="3"/>
        <charset val="136"/>
      </rPr>
      <t>2-1</t>
    </r>
    <r>
      <rPr>
        <sz val="14"/>
        <rFont val="全真楷書"/>
        <family val="3"/>
        <charset val="136"/>
      </rPr>
      <t xml:space="preserve">   104年01月01日 至 104年12月31日</t>
    </r>
    <phoneticPr fontId="3" type="noConversion"/>
  </si>
  <si>
    <t xml:space="preserve"> </t>
    <phoneticPr fontId="3" type="noConversion"/>
  </si>
</sst>
</file>

<file path=xl/styles.xml><?xml version="1.0" encoding="utf-8"?>
<styleSheet xmlns="http://schemas.openxmlformats.org/spreadsheetml/2006/main">
  <numFmts count="1">
    <numFmt numFmtId="176" formatCode="#,##0;[Red]#,##0"/>
  </numFmts>
  <fonts count="19">
    <font>
      <sz val="12"/>
      <color theme="1"/>
      <name val="新細明體"/>
      <family val="2"/>
      <charset val="136"/>
      <scheme val="minor"/>
    </font>
    <font>
      <sz val="16"/>
      <name val="文鼎新中黑"/>
      <family val="3"/>
      <charset val="136"/>
    </font>
    <font>
      <sz val="9"/>
      <name val="新細明體"/>
      <family val="2"/>
      <charset val="136"/>
      <scheme val="minor"/>
    </font>
    <font>
      <sz val="9"/>
      <name val="新細明體"/>
      <family val="1"/>
      <charset val="136"/>
    </font>
    <font>
      <sz val="14"/>
      <name val="文鼎新中黑"/>
      <family val="3"/>
      <charset val="136"/>
    </font>
    <font>
      <b/>
      <sz val="14"/>
      <name val="文鼎新中黑"/>
      <family val="3"/>
      <charset val="136"/>
    </font>
    <font>
      <sz val="14"/>
      <name val="全真楷書"/>
      <family val="3"/>
      <charset val="136"/>
    </font>
    <font>
      <b/>
      <sz val="14"/>
      <name val="全真楷書"/>
      <family val="3"/>
      <charset val="136"/>
    </font>
    <font>
      <sz val="14"/>
      <color theme="1"/>
      <name val="全真楷書"/>
      <family val="3"/>
      <charset val="136"/>
    </font>
    <font>
      <sz val="14"/>
      <color rgb="FF000000"/>
      <name val="全真楷書"/>
      <family val="3"/>
      <charset val="136"/>
    </font>
    <font>
      <sz val="14"/>
      <color rgb="FFC00000"/>
      <name val="全真楷書"/>
      <family val="3"/>
      <charset val="136"/>
    </font>
    <font>
      <b/>
      <sz val="14"/>
      <color theme="0"/>
      <name val="全真楷書"/>
      <family val="3"/>
      <charset val="136"/>
    </font>
    <font>
      <sz val="14"/>
      <color theme="0"/>
      <name val="全真楷書"/>
      <family val="3"/>
      <charset val="136"/>
    </font>
    <font>
      <b/>
      <sz val="14"/>
      <color theme="1"/>
      <name val="全真楷書"/>
      <family val="3"/>
      <charset val="136"/>
    </font>
    <font>
      <b/>
      <sz val="16"/>
      <name val="全真楷書"/>
      <family val="3"/>
      <charset val="136"/>
    </font>
    <font>
      <b/>
      <sz val="18"/>
      <name val="全真楷書"/>
      <family val="3"/>
      <charset val="136"/>
    </font>
    <font>
      <sz val="13"/>
      <color rgb="FFC00000"/>
      <name val="全真楷書"/>
      <family val="3"/>
      <charset val="136"/>
    </font>
    <font>
      <sz val="14"/>
      <color rgb="FFFF0000"/>
      <name val="全真楷書"/>
      <family val="3"/>
      <charset val="136"/>
    </font>
    <font>
      <b/>
      <sz val="12"/>
      <color theme="1"/>
      <name val="文鼎新中黑"/>
      <family val="3"/>
      <charset val="136"/>
    </font>
  </fonts>
  <fills count="3">
    <fill>
      <patternFill patternType="none"/>
    </fill>
    <fill>
      <patternFill patternType="gray125"/>
    </fill>
    <fill>
      <patternFill patternType="solid">
        <fgColor theme="0"/>
        <bgColor indexed="64"/>
      </patternFill>
    </fill>
  </fills>
  <borders count="6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alignment vertical="center"/>
    </xf>
  </cellStyleXfs>
  <cellXfs count="352">
    <xf numFmtId="0" fontId="0" fillId="0" borderId="0" xfId="0">
      <alignment vertical="center"/>
    </xf>
    <xf numFmtId="176" fontId="4" fillId="2" borderId="27" xfId="0" applyNumberFormat="1" applyFont="1" applyFill="1" applyBorder="1" applyAlignment="1">
      <alignment horizontal="center" vertical="center"/>
    </xf>
    <xf numFmtId="176" fontId="4" fillId="2" borderId="54" xfId="0" applyNumberFormat="1" applyFont="1" applyFill="1" applyBorder="1" applyAlignment="1">
      <alignment horizontal="center" vertical="center"/>
    </xf>
    <xf numFmtId="176" fontId="4" fillId="2" borderId="30" xfId="0" applyNumberFormat="1" applyFont="1" applyFill="1" applyBorder="1" applyAlignment="1">
      <alignment horizontal="center" vertical="center"/>
    </xf>
    <xf numFmtId="176" fontId="4" fillId="2" borderId="35" xfId="0" applyNumberFormat="1" applyFont="1" applyFill="1" applyBorder="1" applyAlignment="1">
      <alignment horizontal="center" vertical="center"/>
    </xf>
    <xf numFmtId="176" fontId="4" fillId="2" borderId="44" xfId="0" applyNumberFormat="1" applyFont="1" applyFill="1" applyBorder="1" applyAlignment="1">
      <alignment vertical="center"/>
    </xf>
    <xf numFmtId="176" fontId="4" fillId="2" borderId="7" xfId="0" applyNumberFormat="1" applyFont="1" applyFill="1" applyBorder="1" applyAlignment="1">
      <alignment vertical="center"/>
    </xf>
    <xf numFmtId="176" fontId="4" fillId="2" borderId="8" xfId="0" applyNumberFormat="1" applyFont="1" applyFill="1" applyBorder="1" applyAlignment="1">
      <alignment horizontal="center" vertical="center"/>
    </xf>
    <xf numFmtId="176" fontId="4" fillId="2" borderId="45" xfId="0" applyNumberFormat="1" applyFont="1" applyFill="1" applyBorder="1" applyAlignment="1">
      <alignment vertical="center"/>
    </xf>
    <xf numFmtId="176" fontId="4" fillId="2" borderId="32" xfId="0" applyNumberFormat="1" applyFont="1" applyFill="1" applyBorder="1" applyAlignment="1">
      <alignment vertical="center"/>
    </xf>
    <xf numFmtId="176" fontId="4" fillId="2" borderId="48" xfId="0" applyNumberFormat="1" applyFont="1" applyFill="1" applyBorder="1" applyAlignment="1">
      <alignment vertical="center"/>
    </xf>
    <xf numFmtId="176" fontId="4" fillId="2" borderId="12" xfId="0" applyNumberFormat="1" applyFont="1" applyFill="1" applyBorder="1" applyAlignment="1">
      <alignment vertical="center"/>
    </xf>
    <xf numFmtId="176" fontId="4" fillId="2" borderId="13" xfId="0" applyNumberFormat="1" applyFont="1" applyFill="1" applyBorder="1" applyAlignment="1">
      <alignment horizontal="center" vertical="center"/>
    </xf>
    <xf numFmtId="176" fontId="4" fillId="2" borderId="33" xfId="0" applyNumberFormat="1" applyFont="1" applyFill="1" applyBorder="1" applyAlignment="1">
      <alignment horizontal="center" vertical="center"/>
    </xf>
    <xf numFmtId="176" fontId="5" fillId="2" borderId="39" xfId="0" applyNumberFormat="1" applyFont="1" applyFill="1" applyBorder="1" applyAlignment="1">
      <alignment horizontal="center" vertical="center" wrapText="1"/>
    </xf>
    <xf numFmtId="176" fontId="5" fillId="2" borderId="3" xfId="0" applyNumberFormat="1" applyFont="1" applyFill="1" applyBorder="1" applyAlignment="1">
      <alignment horizontal="center" vertical="center"/>
    </xf>
    <xf numFmtId="176" fontId="5" fillId="2" borderId="4" xfId="0" applyNumberFormat="1" applyFont="1" applyFill="1" applyBorder="1" applyAlignment="1">
      <alignment horizontal="center" vertical="center"/>
    </xf>
    <xf numFmtId="176" fontId="5" fillId="2" borderId="3" xfId="0" applyNumberFormat="1" applyFont="1" applyFill="1" applyBorder="1" applyAlignment="1">
      <alignment horizontal="center" vertical="center" wrapText="1"/>
    </xf>
    <xf numFmtId="176" fontId="5" fillId="2" borderId="5" xfId="0" applyNumberFormat="1" applyFont="1" applyFill="1" applyBorder="1" applyAlignment="1">
      <alignment horizontal="center" vertical="center"/>
    </xf>
    <xf numFmtId="176" fontId="4" fillId="2" borderId="43" xfId="0" applyNumberFormat="1" applyFont="1" applyFill="1" applyBorder="1" applyAlignment="1">
      <alignment horizontal="right" vertical="center"/>
    </xf>
    <xf numFmtId="176" fontId="4" fillId="2" borderId="28" xfId="0" applyNumberFormat="1" applyFont="1" applyFill="1" applyBorder="1" applyAlignment="1">
      <alignment horizontal="right" vertical="center"/>
    </xf>
    <xf numFmtId="176" fontId="4" fillId="2" borderId="55" xfId="0" applyNumberFormat="1" applyFont="1" applyFill="1" applyBorder="1" applyAlignment="1">
      <alignment horizontal="center" vertical="center"/>
    </xf>
    <xf numFmtId="176" fontId="4" fillId="2" borderId="33" xfId="0" applyNumberFormat="1" applyFont="1" applyFill="1" applyBorder="1" applyAlignment="1">
      <alignment horizontal="right" vertical="center"/>
    </xf>
    <xf numFmtId="176" fontId="4" fillId="2" borderId="47" xfId="0" applyNumberFormat="1" applyFont="1" applyFill="1" applyBorder="1" applyAlignment="1">
      <alignment horizontal="center" vertical="center"/>
    </xf>
    <xf numFmtId="176" fontId="4" fillId="2" borderId="38" xfId="0" applyNumberFormat="1" applyFont="1" applyFill="1" applyBorder="1" applyAlignment="1">
      <alignment horizontal="right" vertical="center"/>
    </xf>
    <xf numFmtId="176" fontId="4" fillId="2" borderId="41" xfId="0" applyNumberFormat="1" applyFont="1" applyFill="1" applyBorder="1" applyAlignment="1">
      <alignment horizontal="right" vertical="center"/>
    </xf>
    <xf numFmtId="176" fontId="4" fillId="2" borderId="57" xfId="0" applyNumberFormat="1" applyFont="1" applyFill="1" applyBorder="1" applyAlignment="1">
      <alignment horizontal="center" vertical="center"/>
    </xf>
    <xf numFmtId="176" fontId="4" fillId="2" borderId="8" xfId="0" applyNumberFormat="1" applyFont="1" applyFill="1" applyBorder="1" applyAlignment="1">
      <alignment horizontal="center" vertical="center" wrapText="1"/>
    </xf>
    <xf numFmtId="176" fontId="4" fillId="2" borderId="18" xfId="0" applyNumberFormat="1" applyFont="1" applyFill="1" applyBorder="1" applyAlignment="1">
      <alignment horizontal="right" vertical="center" wrapText="1"/>
    </xf>
    <xf numFmtId="176" fontId="4" fillId="2" borderId="9" xfId="0" applyNumberFormat="1" applyFont="1" applyFill="1" applyBorder="1" applyAlignment="1">
      <alignment horizontal="right" vertical="center"/>
    </xf>
    <xf numFmtId="176" fontId="4" fillId="2" borderId="10" xfId="0" applyNumberFormat="1" applyFont="1" applyFill="1" applyBorder="1" applyAlignment="1">
      <alignment horizontal="center" vertical="center" wrapText="1"/>
    </xf>
    <xf numFmtId="176" fontId="4" fillId="2" borderId="30" xfId="0" applyNumberFormat="1" applyFont="1" applyFill="1" applyBorder="1" applyAlignment="1">
      <alignment horizontal="center" vertical="center" wrapText="1"/>
    </xf>
    <xf numFmtId="176" fontId="4" fillId="2" borderId="33" xfId="0" applyNumberFormat="1" applyFont="1" applyFill="1" applyBorder="1" applyAlignment="1">
      <alignment horizontal="right" vertical="center" wrapText="1"/>
    </xf>
    <xf numFmtId="176" fontId="4" fillId="2" borderId="47" xfId="0" applyNumberFormat="1" applyFont="1" applyFill="1" applyBorder="1" applyAlignment="1">
      <alignment horizontal="center" vertical="center" wrapText="1"/>
    </xf>
    <xf numFmtId="176" fontId="4" fillId="2" borderId="35" xfId="0" applyNumberFormat="1" applyFont="1" applyFill="1" applyBorder="1" applyAlignment="1">
      <alignment horizontal="center" vertical="center" wrapText="1"/>
    </xf>
    <xf numFmtId="176" fontId="4" fillId="2" borderId="38" xfId="0" applyNumberFormat="1" applyFont="1" applyFill="1" applyBorder="1" applyAlignment="1">
      <alignment horizontal="right" vertical="center" wrapText="1"/>
    </xf>
    <xf numFmtId="176" fontId="4" fillId="2" borderId="57" xfId="0" applyNumberFormat="1" applyFont="1" applyFill="1" applyBorder="1" applyAlignment="1">
      <alignment horizontal="center" vertical="center" wrapText="1"/>
    </xf>
    <xf numFmtId="176" fontId="4" fillId="2" borderId="13" xfId="0" applyNumberFormat="1" applyFont="1" applyFill="1" applyBorder="1" applyAlignment="1">
      <alignment horizontal="center" vertical="center" wrapText="1"/>
    </xf>
    <xf numFmtId="176" fontId="4" fillId="2" borderId="22" xfId="0" applyNumberFormat="1" applyFont="1" applyFill="1" applyBorder="1" applyAlignment="1">
      <alignment horizontal="right" vertical="center" wrapText="1"/>
    </xf>
    <xf numFmtId="176" fontId="4" fillId="2" borderId="25" xfId="0" applyNumberFormat="1" applyFont="1" applyFill="1" applyBorder="1" applyAlignment="1">
      <alignment horizontal="right" vertical="center"/>
    </xf>
    <xf numFmtId="176" fontId="4" fillId="2" borderId="15" xfId="0" applyNumberFormat="1" applyFont="1" applyFill="1" applyBorder="1" applyAlignment="1">
      <alignment horizontal="center" vertical="center" wrapText="1"/>
    </xf>
    <xf numFmtId="176" fontId="4" fillId="2" borderId="27" xfId="0" applyNumberFormat="1" applyFont="1" applyFill="1" applyBorder="1" applyAlignment="1">
      <alignment horizontal="center" vertical="center" wrapText="1"/>
    </xf>
    <xf numFmtId="176" fontId="4" fillId="2" borderId="43" xfId="0" applyNumberFormat="1" applyFont="1" applyFill="1" applyBorder="1" applyAlignment="1">
      <alignment horizontal="right" vertical="center" wrapText="1"/>
    </xf>
    <xf numFmtId="176" fontId="4" fillId="2" borderId="37" xfId="0" applyNumberFormat="1" applyFont="1" applyFill="1" applyBorder="1" applyAlignment="1">
      <alignment horizontal="right" vertical="center"/>
    </xf>
    <xf numFmtId="176" fontId="5" fillId="2" borderId="13" xfId="0" applyNumberFormat="1" applyFont="1" applyFill="1" applyBorder="1" applyAlignment="1">
      <alignment horizontal="center" vertical="center"/>
    </xf>
    <xf numFmtId="176" fontId="5" fillId="2" borderId="22" xfId="0" applyNumberFormat="1" applyFont="1" applyFill="1" applyBorder="1" applyAlignment="1">
      <alignment horizontal="right" vertical="center"/>
    </xf>
    <xf numFmtId="176" fontId="5" fillId="2" borderId="14" xfId="0" applyNumberFormat="1" applyFont="1" applyFill="1" applyBorder="1" applyAlignment="1">
      <alignment horizontal="right" vertical="center"/>
    </xf>
    <xf numFmtId="176" fontId="5" fillId="2" borderId="15" xfId="0" applyNumberFormat="1" applyFont="1" applyFill="1" applyBorder="1" applyAlignment="1">
      <alignment horizontal="center" vertical="center"/>
    </xf>
    <xf numFmtId="176" fontId="7" fillId="2" borderId="3" xfId="0" applyNumberFormat="1" applyFont="1" applyFill="1" applyBorder="1" applyAlignment="1">
      <alignment horizontal="center" vertical="center"/>
    </xf>
    <xf numFmtId="176" fontId="7" fillId="2" borderId="4" xfId="0" applyNumberFormat="1" applyFont="1" applyFill="1" applyBorder="1" applyAlignment="1">
      <alignment horizontal="center" vertical="center"/>
    </xf>
    <xf numFmtId="176" fontId="8" fillId="2" borderId="9" xfId="0" applyNumberFormat="1" applyFont="1" applyFill="1" applyBorder="1" applyAlignment="1">
      <alignment horizontal="right" vertical="center" wrapText="1"/>
    </xf>
    <xf numFmtId="176" fontId="6" fillId="2" borderId="12" xfId="0" applyNumberFormat="1" applyFont="1" applyFill="1" applyBorder="1" applyAlignment="1">
      <alignment horizontal="left" vertical="center"/>
    </xf>
    <xf numFmtId="176" fontId="8" fillId="2" borderId="14" xfId="0" applyNumberFormat="1" applyFont="1" applyFill="1" applyBorder="1" applyAlignment="1">
      <alignment horizontal="right" vertical="center" wrapText="1"/>
    </xf>
    <xf numFmtId="176" fontId="6" fillId="2" borderId="7" xfId="0" applyNumberFormat="1" applyFont="1" applyFill="1" applyBorder="1" applyAlignment="1">
      <alignment horizontal="left" vertical="center"/>
    </xf>
    <xf numFmtId="176" fontId="6" fillId="2" borderId="18" xfId="0" applyNumberFormat="1" applyFont="1" applyFill="1" applyBorder="1" applyAlignment="1">
      <alignment horizontal="right" vertical="center"/>
    </xf>
    <xf numFmtId="0" fontId="8" fillId="2" borderId="24" xfId="0" applyFont="1" applyFill="1" applyBorder="1" applyAlignment="1">
      <alignment horizontal="center" vertical="center" wrapText="1"/>
    </xf>
    <xf numFmtId="176" fontId="6" fillId="2" borderId="26" xfId="0" applyNumberFormat="1" applyFont="1" applyFill="1" applyBorder="1" applyAlignment="1">
      <alignment horizontal="right" vertical="center"/>
    </xf>
    <xf numFmtId="176" fontId="9" fillId="2" borderId="18" xfId="0" applyNumberFormat="1" applyFont="1" applyFill="1" applyBorder="1" applyAlignment="1">
      <alignment horizontal="right" vertical="center"/>
    </xf>
    <xf numFmtId="176" fontId="6" fillId="2" borderId="32" xfId="0" applyNumberFormat="1" applyFont="1" applyFill="1" applyBorder="1" applyAlignment="1">
      <alignment horizontal="left" vertical="center"/>
    </xf>
    <xf numFmtId="176" fontId="9" fillId="2" borderId="33" xfId="0" applyNumberFormat="1" applyFont="1" applyFill="1" applyBorder="1" applyAlignment="1">
      <alignment horizontal="right" vertical="center"/>
    </xf>
    <xf numFmtId="176" fontId="9" fillId="2" borderId="22" xfId="0" applyNumberFormat="1" applyFont="1" applyFill="1" applyBorder="1" applyAlignment="1">
      <alignment horizontal="right" vertical="center"/>
    </xf>
    <xf numFmtId="176" fontId="6" fillId="2" borderId="33" xfId="0" applyNumberFormat="1" applyFont="1" applyFill="1" applyBorder="1" applyAlignment="1">
      <alignment horizontal="right" vertical="center"/>
    </xf>
    <xf numFmtId="176" fontId="6" fillId="2" borderId="22" xfId="0" applyNumberFormat="1" applyFont="1" applyFill="1" applyBorder="1" applyAlignment="1">
      <alignment horizontal="right" vertical="center"/>
    </xf>
    <xf numFmtId="176" fontId="6" fillId="2" borderId="38" xfId="0" applyNumberFormat="1" applyFont="1" applyFill="1" applyBorder="1" applyAlignment="1">
      <alignment horizontal="right" vertical="center"/>
    </xf>
    <xf numFmtId="0" fontId="8" fillId="2" borderId="39" xfId="0" applyFont="1" applyFill="1" applyBorder="1" applyAlignment="1">
      <alignment horizontal="center" vertical="center" wrapText="1"/>
    </xf>
    <xf numFmtId="176" fontId="6" fillId="2" borderId="4" xfId="0" applyNumberFormat="1" applyFont="1" applyFill="1" applyBorder="1" applyAlignment="1">
      <alignment horizontal="right" vertical="center"/>
    </xf>
    <xf numFmtId="176" fontId="8" fillId="2" borderId="4" xfId="0" applyNumberFormat="1" applyFont="1" applyFill="1" applyBorder="1" applyAlignment="1">
      <alignment horizontal="right" vertical="center"/>
    </xf>
    <xf numFmtId="176" fontId="6" fillId="2" borderId="43" xfId="0" applyNumberFormat="1" applyFont="1" applyFill="1" applyBorder="1" applyAlignment="1">
      <alignment horizontal="right" vertical="center"/>
    </xf>
    <xf numFmtId="176" fontId="8" fillId="2" borderId="18" xfId="0" applyNumberFormat="1" applyFont="1" applyFill="1" applyBorder="1" applyAlignment="1">
      <alignment horizontal="right" vertical="center"/>
    </xf>
    <xf numFmtId="176" fontId="8" fillId="2" borderId="22" xfId="0" applyNumberFormat="1" applyFont="1" applyFill="1" applyBorder="1" applyAlignment="1">
      <alignment horizontal="right" vertical="center"/>
    </xf>
    <xf numFmtId="176" fontId="6" fillId="2" borderId="8" xfId="0" applyNumberFormat="1" applyFont="1" applyFill="1" applyBorder="1" applyAlignment="1">
      <alignment horizontal="left" vertical="center"/>
    </xf>
    <xf numFmtId="176" fontId="6" fillId="2" borderId="9" xfId="0" applyNumberFormat="1" applyFont="1" applyFill="1" applyBorder="1" applyAlignment="1">
      <alignment horizontal="right" vertical="center"/>
    </xf>
    <xf numFmtId="176" fontId="6" fillId="2" borderId="30" xfId="0" applyNumberFormat="1" applyFont="1" applyFill="1" applyBorder="1" applyAlignment="1">
      <alignment horizontal="left" vertical="center"/>
    </xf>
    <xf numFmtId="176" fontId="6" fillId="2" borderId="31" xfId="0" applyNumberFormat="1" applyFont="1" applyFill="1" applyBorder="1" applyAlignment="1">
      <alignment horizontal="right" vertical="center"/>
    </xf>
    <xf numFmtId="176" fontId="6" fillId="2" borderId="13" xfId="0" applyNumberFormat="1" applyFont="1" applyFill="1" applyBorder="1" applyAlignment="1">
      <alignment horizontal="left" vertical="center"/>
    </xf>
    <xf numFmtId="176" fontId="6" fillId="2" borderId="14" xfId="0" applyNumberFormat="1" applyFont="1" applyFill="1" applyBorder="1" applyAlignment="1">
      <alignment horizontal="right" vertical="center"/>
    </xf>
    <xf numFmtId="176" fontId="6" fillId="2" borderId="44" xfId="0" applyNumberFormat="1" applyFont="1" applyFill="1" applyBorder="1" applyAlignment="1">
      <alignment vertical="center"/>
    </xf>
    <xf numFmtId="176" fontId="6" fillId="2" borderId="8" xfId="0" applyNumberFormat="1" applyFont="1" applyFill="1" applyBorder="1" applyAlignment="1">
      <alignment vertical="center"/>
    </xf>
    <xf numFmtId="176" fontId="6" fillId="2" borderId="9" xfId="0" applyNumberFormat="1" applyFont="1" applyFill="1" applyBorder="1" applyAlignment="1">
      <alignment vertical="center"/>
    </xf>
    <xf numFmtId="176" fontId="6" fillId="2" borderId="49" xfId="0" applyNumberFormat="1" applyFont="1" applyFill="1" applyBorder="1" applyAlignment="1">
      <alignment horizontal="left" vertical="center"/>
    </xf>
    <xf numFmtId="176" fontId="6" fillId="2" borderId="45" xfId="0" applyNumberFormat="1" applyFont="1" applyFill="1" applyBorder="1" applyAlignment="1">
      <alignment vertical="center"/>
    </xf>
    <xf numFmtId="176" fontId="6" fillId="2" borderId="30" xfId="0" applyNumberFormat="1" applyFont="1" applyFill="1" applyBorder="1" applyAlignment="1">
      <alignment vertical="center"/>
    </xf>
    <xf numFmtId="176" fontId="6" fillId="2" borderId="31" xfId="0" applyNumberFormat="1" applyFont="1" applyFill="1" applyBorder="1" applyAlignment="1">
      <alignment vertical="center"/>
    </xf>
    <xf numFmtId="176" fontId="6" fillId="2" borderId="50" xfId="0" applyNumberFormat="1" applyFont="1" applyFill="1" applyBorder="1" applyAlignment="1">
      <alignment horizontal="left" vertical="center"/>
    </xf>
    <xf numFmtId="176" fontId="6" fillId="2" borderId="48" xfId="0" applyNumberFormat="1" applyFont="1" applyFill="1" applyBorder="1" applyAlignment="1">
      <alignment vertical="center" wrapText="1"/>
    </xf>
    <xf numFmtId="176" fontId="6" fillId="2" borderId="13" xfId="0" applyNumberFormat="1" applyFont="1" applyFill="1" applyBorder="1" applyAlignment="1">
      <alignment vertical="center" wrapText="1"/>
    </xf>
    <xf numFmtId="176" fontId="6" fillId="2" borderId="14" xfId="0" applyNumberFormat="1" applyFont="1" applyFill="1" applyBorder="1" applyAlignment="1">
      <alignment vertical="center" wrapText="1"/>
    </xf>
    <xf numFmtId="176" fontId="6" fillId="2" borderId="51" xfId="0" applyNumberFormat="1" applyFont="1" applyFill="1" applyBorder="1" applyAlignment="1">
      <alignment horizontal="left" vertical="center"/>
    </xf>
    <xf numFmtId="176" fontId="7" fillId="2" borderId="7" xfId="0" applyNumberFormat="1" applyFont="1" applyFill="1" applyBorder="1" applyAlignment="1">
      <alignment horizontal="center" vertical="center"/>
    </xf>
    <xf numFmtId="176" fontId="7" fillId="2" borderId="18" xfId="0" applyNumberFormat="1" applyFont="1" applyFill="1" applyBorder="1" applyAlignment="1">
      <alignment horizontal="right" vertical="center"/>
    </xf>
    <xf numFmtId="176" fontId="6" fillId="2" borderId="10" xfId="0" applyNumberFormat="1" applyFont="1" applyFill="1" applyBorder="1" applyAlignment="1">
      <alignment horizontal="left" vertical="center" wrapText="1"/>
    </xf>
    <xf numFmtId="176" fontId="7" fillId="2" borderId="32" xfId="0" applyNumberFormat="1" applyFont="1" applyFill="1" applyBorder="1" applyAlignment="1">
      <alignment horizontal="center" vertical="center"/>
    </xf>
    <xf numFmtId="176" fontId="7" fillId="2" borderId="50" xfId="0" applyNumberFormat="1" applyFont="1" applyFill="1" applyBorder="1" applyAlignment="1">
      <alignment horizontal="right" vertical="center"/>
    </xf>
    <xf numFmtId="176" fontId="6" fillId="2" borderId="47" xfId="0" applyNumberFormat="1" applyFont="1" applyFill="1" applyBorder="1" applyAlignment="1">
      <alignment horizontal="left" vertical="center" wrapText="1"/>
    </xf>
    <xf numFmtId="176" fontId="11" fillId="2" borderId="12" xfId="0" applyNumberFormat="1" applyFont="1" applyFill="1" applyBorder="1" applyAlignment="1">
      <alignment horizontal="center" vertical="center"/>
    </xf>
    <xf numFmtId="176" fontId="12" fillId="2" borderId="22" xfId="0" applyNumberFormat="1" applyFont="1" applyFill="1" applyBorder="1" applyAlignment="1">
      <alignment horizontal="left" vertical="center"/>
    </xf>
    <xf numFmtId="176" fontId="7" fillId="2" borderId="22" xfId="0" applyNumberFormat="1" applyFont="1" applyFill="1" applyBorder="1" applyAlignment="1">
      <alignment horizontal="right" vertical="center"/>
    </xf>
    <xf numFmtId="176" fontId="11" fillId="2" borderId="15" xfId="0" applyNumberFormat="1" applyFont="1" applyFill="1" applyBorder="1" applyAlignment="1">
      <alignment horizontal="center" vertical="center"/>
    </xf>
    <xf numFmtId="176" fontId="6" fillId="2" borderId="0" xfId="0" applyNumberFormat="1" applyFont="1" applyFill="1" applyAlignment="1">
      <alignment horizontal="center" vertical="center"/>
    </xf>
    <xf numFmtId="176" fontId="6" fillId="2" borderId="0" xfId="0" applyNumberFormat="1" applyFont="1" applyFill="1" applyAlignment="1">
      <alignment horizontal="left" vertical="center"/>
    </xf>
    <xf numFmtId="176" fontId="6" fillId="2" borderId="39" xfId="0" applyNumberFormat="1" applyFont="1" applyFill="1" applyBorder="1" applyAlignment="1">
      <alignment horizontal="center" vertical="center"/>
    </xf>
    <xf numFmtId="176" fontId="8" fillId="2" borderId="16" xfId="0" applyNumberFormat="1" applyFont="1" applyFill="1" applyBorder="1" applyAlignment="1">
      <alignment vertical="center"/>
    </xf>
    <xf numFmtId="176" fontId="8" fillId="2" borderId="19" xfId="0" applyNumberFormat="1" applyFont="1" applyFill="1" applyBorder="1" applyAlignment="1">
      <alignment vertical="center"/>
    </xf>
    <xf numFmtId="176" fontId="6" fillId="0" borderId="0" xfId="0" applyNumberFormat="1" applyFont="1" applyAlignment="1">
      <alignment horizontal="center" vertical="center"/>
    </xf>
    <xf numFmtId="176" fontId="10" fillId="2" borderId="44" xfId="0" applyNumberFormat="1" applyFont="1" applyFill="1" applyBorder="1" applyAlignment="1">
      <alignment horizontal="left"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176" fontId="10" fillId="2" borderId="45" xfId="0" applyNumberFormat="1" applyFont="1" applyFill="1" applyBorder="1" applyAlignment="1">
      <alignment horizontal="left"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45" xfId="0" applyFont="1" applyFill="1" applyBorder="1" applyAlignment="1">
      <alignment vertical="center" wrapText="1"/>
    </xf>
    <xf numFmtId="0" fontId="10" fillId="2" borderId="48" xfId="0" applyFont="1" applyFill="1" applyBorder="1" applyAlignment="1">
      <alignment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176" fontId="6" fillId="2" borderId="6" xfId="0" applyNumberFormat="1" applyFont="1" applyFill="1" applyBorder="1" applyAlignment="1">
      <alignment horizontal="left" vertical="center" wrapText="1"/>
    </xf>
    <xf numFmtId="176" fontId="6" fillId="2" borderId="10" xfId="0" applyNumberFormat="1" applyFont="1" applyFill="1" applyBorder="1" applyAlignment="1">
      <alignment horizontal="left" vertical="center" wrapText="1"/>
    </xf>
    <xf numFmtId="176" fontId="6" fillId="2" borderId="46" xfId="0" applyNumberFormat="1" applyFont="1" applyFill="1" applyBorder="1" applyAlignment="1">
      <alignment horizontal="left" vertical="center" wrapText="1"/>
    </xf>
    <xf numFmtId="176" fontId="6" fillId="2" borderId="47" xfId="0" applyNumberFormat="1" applyFont="1" applyFill="1" applyBorder="1" applyAlignment="1">
      <alignment horizontal="left" vertical="center" wrapText="1"/>
    </xf>
    <xf numFmtId="0" fontId="8" fillId="2" borderId="13" xfId="0" applyFont="1" applyFill="1" applyBorder="1" applyAlignment="1">
      <alignment horizontal="center" vertical="center" wrapText="1"/>
    </xf>
    <xf numFmtId="0" fontId="8" fillId="2" borderId="8" xfId="0" applyFont="1" applyFill="1" applyBorder="1" applyAlignment="1">
      <alignment horizontal="center" vertical="center" wrapText="1"/>
    </xf>
    <xf numFmtId="176" fontId="8" fillId="2" borderId="19" xfId="0" applyNumberFormat="1" applyFont="1" applyFill="1" applyBorder="1" applyAlignment="1">
      <alignment vertical="center"/>
    </xf>
    <xf numFmtId="176" fontId="6" fillId="2" borderId="16" xfId="0" applyNumberFormat="1" applyFont="1" applyFill="1" applyBorder="1" applyAlignment="1">
      <alignment horizontal="left" vertical="center"/>
    </xf>
    <xf numFmtId="176" fontId="6" fillId="2" borderId="17" xfId="0" applyNumberFormat="1" applyFont="1" applyFill="1" applyBorder="1" applyAlignment="1">
      <alignment horizontal="left" vertical="center"/>
    </xf>
    <xf numFmtId="176" fontId="6" fillId="2" borderId="21" xfId="0" applyNumberFormat="1" applyFont="1" applyFill="1" applyBorder="1" applyAlignment="1">
      <alignment horizontal="left" vertical="center"/>
    </xf>
    <xf numFmtId="0" fontId="9" fillId="2" borderId="1" xfId="0" applyFont="1" applyFill="1" applyBorder="1" applyAlignment="1">
      <alignment horizontal="left" vertical="center"/>
    </xf>
    <xf numFmtId="176" fontId="6" fillId="0" borderId="0" xfId="0" applyNumberFormat="1" applyFont="1" applyAlignment="1">
      <alignment horizontal="center" vertical="center"/>
    </xf>
    <xf numFmtId="176" fontId="7" fillId="2" borderId="1" xfId="0" applyNumberFormat="1" applyFont="1" applyFill="1" applyBorder="1" applyAlignment="1">
      <alignment horizontal="center" vertical="center"/>
    </xf>
    <xf numFmtId="176" fontId="7" fillId="2" borderId="2" xfId="0" applyNumberFormat="1" applyFont="1" applyFill="1" applyBorder="1" applyAlignment="1">
      <alignment horizontal="center" vertical="center"/>
    </xf>
    <xf numFmtId="0" fontId="8" fillId="2" borderId="44"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44" xfId="0" applyFont="1" applyFill="1" applyBorder="1" applyAlignment="1">
      <alignment horizontal="center" vertical="center"/>
    </xf>
    <xf numFmtId="0" fontId="8" fillId="2" borderId="58"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2" xfId="0" applyFont="1" applyFill="1" applyBorder="1" applyAlignment="1">
      <alignment horizontal="center" vertical="center" wrapText="1"/>
    </xf>
    <xf numFmtId="176" fontId="6" fillId="2" borderId="18" xfId="0" applyNumberFormat="1" applyFont="1" applyFill="1" applyBorder="1" applyAlignment="1">
      <alignment horizontal="left" vertical="center" wrapText="1"/>
    </xf>
    <xf numFmtId="176" fontId="6" fillId="2" borderId="22" xfId="0" applyNumberFormat="1" applyFont="1" applyFill="1" applyBorder="1" applyAlignment="1">
      <alignment horizontal="left" vertical="center"/>
    </xf>
    <xf numFmtId="176" fontId="6" fillId="2" borderId="18" xfId="0" applyNumberFormat="1" applyFont="1" applyFill="1" applyBorder="1" applyAlignment="1">
      <alignment horizontal="left" vertical="center"/>
    </xf>
    <xf numFmtId="176" fontId="6" fillId="2" borderId="26" xfId="0" applyNumberFormat="1" applyFont="1" applyFill="1" applyBorder="1" applyAlignment="1">
      <alignment horizontal="left" vertical="center"/>
    </xf>
    <xf numFmtId="176" fontId="6" fillId="2" borderId="33" xfId="0" applyNumberFormat="1" applyFont="1" applyFill="1" applyBorder="1" applyAlignment="1">
      <alignment horizontal="left" vertical="center"/>
    </xf>
    <xf numFmtId="176" fontId="6" fillId="2" borderId="4" xfId="0" applyNumberFormat="1" applyFont="1" applyFill="1" applyBorder="1" applyAlignment="1">
      <alignment horizontal="left" vertical="center"/>
    </xf>
    <xf numFmtId="176" fontId="6" fillId="2" borderId="43" xfId="0" applyNumberFormat="1" applyFont="1" applyFill="1" applyBorder="1" applyAlignment="1">
      <alignment horizontal="left" vertical="center"/>
    </xf>
    <xf numFmtId="176" fontId="8" fillId="2" borderId="18" xfId="0" applyNumberFormat="1" applyFont="1" applyFill="1" applyBorder="1" applyAlignment="1">
      <alignment horizontal="left" vertical="center"/>
    </xf>
    <xf numFmtId="176" fontId="8" fillId="2" borderId="22" xfId="0" applyNumberFormat="1" applyFont="1" applyFill="1" applyBorder="1" applyAlignment="1">
      <alignment horizontal="left" vertical="center"/>
    </xf>
    <xf numFmtId="0" fontId="8" fillId="2" borderId="33" xfId="0" applyFont="1" applyFill="1" applyBorder="1" applyAlignment="1">
      <alignment horizontal="center" vertical="center" wrapText="1"/>
    </xf>
    <xf numFmtId="0" fontId="8" fillId="2" borderId="33" xfId="0" applyFont="1" applyFill="1" applyBorder="1" applyAlignment="1">
      <alignment horizontal="center" vertical="center"/>
    </xf>
    <xf numFmtId="176" fontId="6" fillId="0" borderId="0" xfId="0" applyNumberFormat="1" applyFont="1" applyAlignment="1">
      <alignment horizontal="center" vertical="center"/>
    </xf>
    <xf numFmtId="176" fontId="6" fillId="2" borderId="0" xfId="0" applyNumberFormat="1" applyFont="1" applyFill="1" applyBorder="1" applyAlignment="1">
      <alignment horizontal="center" vertical="center"/>
    </xf>
    <xf numFmtId="176" fontId="6" fillId="2" borderId="21" xfId="0" applyNumberFormat="1" applyFont="1" applyFill="1" applyBorder="1" applyAlignment="1">
      <alignment horizontal="center" vertical="center"/>
    </xf>
    <xf numFmtId="176" fontId="8" fillId="2" borderId="33" xfId="0" applyNumberFormat="1" applyFont="1" applyFill="1" applyBorder="1" applyAlignment="1">
      <alignment horizontal="left" vertical="center"/>
    </xf>
    <xf numFmtId="0" fontId="0" fillId="0" borderId="33" xfId="0" applyBorder="1">
      <alignment vertical="center"/>
    </xf>
    <xf numFmtId="176" fontId="6" fillId="2" borderId="33" xfId="0" applyNumberFormat="1" applyFont="1" applyFill="1" applyBorder="1" applyAlignment="1">
      <alignment horizontal="left" vertical="center" wrapText="1"/>
    </xf>
    <xf numFmtId="176" fontId="6" fillId="2" borderId="7" xfId="0" applyNumberFormat="1" applyFont="1" applyFill="1" applyBorder="1" applyAlignment="1">
      <alignment horizontal="left" vertical="center" wrapText="1"/>
    </xf>
    <xf numFmtId="176" fontId="4" fillId="2" borderId="50" xfId="0" applyNumberFormat="1" applyFont="1" applyFill="1" applyBorder="1" applyAlignment="1">
      <alignment horizontal="center" vertical="center"/>
    </xf>
    <xf numFmtId="176" fontId="4" fillId="2" borderId="61" xfId="0" applyNumberFormat="1" applyFont="1" applyFill="1" applyBorder="1" applyAlignment="1">
      <alignment horizontal="center" vertical="center"/>
    </xf>
    <xf numFmtId="176" fontId="4" fillId="2" borderId="43" xfId="0" applyNumberFormat="1" applyFont="1" applyFill="1" applyBorder="1" applyAlignment="1">
      <alignment horizontal="center" vertical="center"/>
    </xf>
    <xf numFmtId="176" fontId="18" fillId="2" borderId="52" xfId="0" applyNumberFormat="1" applyFont="1" applyFill="1" applyBorder="1" applyAlignment="1">
      <alignment horizontal="center" vertical="center" wrapText="1"/>
    </xf>
    <xf numFmtId="0" fontId="0" fillId="0" borderId="0" xfId="0" applyBorder="1">
      <alignment vertical="center"/>
    </xf>
    <xf numFmtId="176" fontId="8" fillId="2" borderId="17" xfId="0" applyNumberFormat="1" applyFont="1" applyFill="1" applyBorder="1" applyAlignment="1">
      <alignment vertical="center"/>
    </xf>
    <xf numFmtId="176" fontId="6" fillId="2" borderId="32" xfId="0" applyNumberFormat="1" applyFont="1" applyFill="1" applyBorder="1" applyAlignment="1">
      <alignment horizontal="left" vertical="center" wrapText="1"/>
    </xf>
    <xf numFmtId="0" fontId="10" fillId="2" borderId="33" xfId="0" applyFont="1" applyFill="1" applyBorder="1" applyAlignment="1">
      <alignment horizontal="center" vertical="center" wrapText="1"/>
    </xf>
    <xf numFmtId="176" fontId="6" fillId="2" borderId="33" xfId="0" applyNumberFormat="1" applyFont="1" applyFill="1" applyBorder="1" applyAlignment="1">
      <alignment vertical="center"/>
    </xf>
    <xf numFmtId="176" fontId="6" fillId="2" borderId="33" xfId="0" applyNumberFormat="1" applyFont="1" applyFill="1" applyBorder="1" applyAlignment="1">
      <alignment vertical="center" wrapText="1"/>
    </xf>
    <xf numFmtId="176" fontId="7" fillId="2" borderId="18" xfId="0" applyNumberFormat="1" applyFont="1" applyFill="1" applyBorder="1" applyAlignment="1">
      <alignment horizontal="center" vertical="center"/>
    </xf>
    <xf numFmtId="176" fontId="7" fillId="2" borderId="9" xfId="0" applyNumberFormat="1" applyFont="1" applyFill="1" applyBorder="1" applyAlignment="1">
      <alignment horizontal="center" vertical="center"/>
    </xf>
    <xf numFmtId="176" fontId="8" fillId="2" borderId="31" xfId="0" applyNumberFormat="1" applyFont="1" applyFill="1" applyBorder="1" applyAlignment="1">
      <alignment horizontal="right" vertical="center" wrapText="1"/>
    </xf>
    <xf numFmtId="176" fontId="9" fillId="2" borderId="31" xfId="0" applyNumberFormat="1" applyFont="1" applyFill="1" applyBorder="1" applyAlignment="1">
      <alignment horizontal="right" vertical="center"/>
    </xf>
    <xf numFmtId="176" fontId="8" fillId="2" borderId="31" xfId="0" applyNumberFormat="1" applyFont="1" applyFill="1" applyBorder="1" applyAlignment="1">
      <alignment horizontal="right" vertical="center"/>
    </xf>
    <xf numFmtId="176" fontId="7" fillId="2" borderId="31" xfId="0" applyNumberFormat="1" applyFont="1" applyFill="1" applyBorder="1" applyAlignment="1">
      <alignment horizontal="right" vertical="center"/>
    </xf>
    <xf numFmtId="176" fontId="7" fillId="2" borderId="14" xfId="0" applyNumberFormat="1" applyFont="1" applyFill="1" applyBorder="1" applyAlignment="1">
      <alignment horizontal="right" vertical="center"/>
    </xf>
    <xf numFmtId="176" fontId="7" fillId="2" borderId="49" xfId="0" applyNumberFormat="1" applyFont="1" applyFill="1" applyBorder="1" applyAlignment="1">
      <alignment horizontal="center" vertical="center"/>
    </xf>
    <xf numFmtId="0" fontId="8" fillId="2" borderId="50" xfId="0" applyFont="1" applyFill="1" applyBorder="1" applyAlignment="1">
      <alignment horizontal="center" vertical="center" wrapText="1"/>
    </xf>
    <xf numFmtId="0" fontId="8" fillId="2" borderId="50" xfId="0" applyFont="1" applyFill="1" applyBorder="1" applyAlignment="1">
      <alignment horizontal="center" vertical="center"/>
    </xf>
    <xf numFmtId="0" fontId="10" fillId="2" borderId="50" xfId="0" applyFont="1" applyFill="1" applyBorder="1" applyAlignment="1">
      <alignment horizontal="center" vertical="center" wrapText="1"/>
    </xf>
    <xf numFmtId="176" fontId="6" fillId="2" borderId="50" xfId="0" applyNumberFormat="1" applyFont="1" applyFill="1" applyBorder="1" applyAlignment="1">
      <alignment vertical="center"/>
    </xf>
    <xf numFmtId="176" fontId="6" fillId="2" borderId="50" xfId="0" applyNumberFormat="1" applyFont="1" applyFill="1" applyBorder="1" applyAlignment="1">
      <alignment vertical="center" wrapText="1"/>
    </xf>
    <xf numFmtId="176" fontId="6" fillId="2" borderId="31" xfId="0" applyNumberFormat="1" applyFont="1" applyFill="1" applyBorder="1" applyAlignment="1">
      <alignment horizontal="left" vertical="center"/>
    </xf>
    <xf numFmtId="176" fontId="10" fillId="2" borderId="31" xfId="0" applyNumberFormat="1" applyFont="1" applyFill="1" applyBorder="1" applyAlignment="1">
      <alignment horizontal="left" vertical="center" wrapText="1"/>
    </xf>
    <xf numFmtId="0" fontId="10" fillId="2" borderId="31" xfId="0" applyFont="1" applyFill="1" applyBorder="1" applyAlignment="1">
      <alignment vertical="center" wrapText="1"/>
    </xf>
    <xf numFmtId="176" fontId="6" fillId="2" borderId="31" xfId="0" applyNumberFormat="1" applyFont="1" applyFill="1" applyBorder="1" applyAlignment="1">
      <alignment vertical="center" wrapText="1"/>
    </xf>
    <xf numFmtId="0" fontId="10" fillId="2" borderId="62" xfId="0" applyFont="1" applyFill="1" applyBorder="1" applyAlignment="1">
      <alignment horizontal="center" vertical="center" wrapText="1"/>
    </xf>
    <xf numFmtId="0" fontId="10" fillId="2" borderId="40" xfId="0" applyFont="1" applyFill="1" applyBorder="1" applyAlignment="1">
      <alignment horizontal="center" vertical="center" wrapText="1"/>
    </xf>
    <xf numFmtId="176" fontId="6" fillId="2" borderId="33" xfId="0" applyNumberFormat="1" applyFont="1" applyFill="1" applyBorder="1" applyAlignment="1">
      <alignment horizontal="right" vertical="center" wrapText="1"/>
    </xf>
    <xf numFmtId="176" fontId="8" fillId="2" borderId="33" xfId="0" applyNumberFormat="1" applyFont="1" applyFill="1" applyBorder="1" applyAlignment="1">
      <alignment horizontal="right" vertical="center"/>
    </xf>
    <xf numFmtId="0" fontId="0" fillId="0" borderId="33" xfId="0" applyBorder="1" applyAlignment="1">
      <alignment horizontal="right" vertical="center"/>
    </xf>
    <xf numFmtId="176" fontId="7" fillId="2" borderId="30" xfId="0" applyNumberFormat="1" applyFont="1" applyFill="1" applyBorder="1" applyAlignment="1">
      <alignment horizontal="center" vertical="center"/>
    </xf>
    <xf numFmtId="176" fontId="7" fillId="2" borderId="33" xfId="0" applyNumberFormat="1" applyFont="1" applyFill="1" applyBorder="1" applyAlignment="1">
      <alignment horizontal="center" vertical="center"/>
    </xf>
    <xf numFmtId="176" fontId="7" fillId="2" borderId="13" xfId="0" applyNumberFormat="1" applyFont="1" applyFill="1" applyBorder="1" applyAlignment="1">
      <alignment horizontal="center" vertical="center"/>
    </xf>
    <xf numFmtId="176" fontId="7" fillId="2" borderId="22" xfId="0" applyNumberFormat="1" applyFont="1" applyFill="1" applyBorder="1" applyAlignment="1">
      <alignment horizontal="center" vertical="center"/>
    </xf>
    <xf numFmtId="176" fontId="6" fillId="2" borderId="2" xfId="0" applyNumberFormat="1" applyFont="1" applyFill="1" applyBorder="1" applyAlignment="1">
      <alignment horizontal="center" vertical="center" wrapText="1"/>
    </xf>
    <xf numFmtId="176" fontId="6" fillId="2" borderId="5" xfId="0" applyNumberFormat="1" applyFont="1" applyFill="1" applyBorder="1" applyAlignment="1">
      <alignment horizontal="center" vertical="center" wrapText="1"/>
    </xf>
    <xf numFmtId="176" fontId="8" fillId="2" borderId="0" xfId="0" applyNumberFormat="1" applyFont="1" applyFill="1" applyBorder="1" applyAlignment="1">
      <alignment horizontal="left" vertical="center" wrapText="1"/>
    </xf>
    <xf numFmtId="176" fontId="8" fillId="2" borderId="17" xfId="0" applyNumberFormat="1" applyFont="1" applyFill="1" applyBorder="1" applyAlignment="1">
      <alignment horizontal="left" vertical="center" wrapText="1"/>
    </xf>
    <xf numFmtId="176" fontId="13" fillId="2" borderId="33" xfId="0" applyNumberFormat="1" applyFont="1" applyFill="1" applyBorder="1" applyAlignment="1">
      <alignment horizontal="center" vertical="center" wrapText="1"/>
    </xf>
    <xf numFmtId="176" fontId="17" fillId="2" borderId="33" xfId="0" applyNumberFormat="1" applyFont="1" applyFill="1" applyBorder="1" applyAlignment="1">
      <alignment horizontal="center" vertical="center"/>
    </xf>
    <xf numFmtId="176" fontId="6" fillId="2" borderId="33" xfId="0" applyNumberFormat="1" applyFont="1" applyFill="1" applyBorder="1" applyAlignment="1">
      <alignment horizontal="center" vertical="center"/>
    </xf>
    <xf numFmtId="176" fontId="6" fillId="2" borderId="30" xfId="0" applyNumberFormat="1" applyFont="1" applyFill="1" applyBorder="1" applyAlignment="1">
      <alignment horizontal="left" vertical="center"/>
    </xf>
    <xf numFmtId="176" fontId="6" fillId="2" borderId="31" xfId="0" applyNumberFormat="1" applyFont="1" applyFill="1" applyBorder="1" applyAlignment="1">
      <alignment horizontal="left" vertical="center"/>
    </xf>
    <xf numFmtId="176" fontId="8" fillId="2" borderId="2" xfId="0" applyNumberFormat="1" applyFont="1" applyFill="1" applyBorder="1" applyAlignment="1">
      <alignment horizontal="left" vertical="center" wrapText="1"/>
    </xf>
    <xf numFmtId="176" fontId="8" fillId="2" borderId="5" xfId="0" applyNumberFormat="1" applyFont="1" applyFill="1" applyBorder="1" applyAlignment="1">
      <alignment horizontal="left" vertical="center" wrapText="1"/>
    </xf>
    <xf numFmtId="176" fontId="6" fillId="2" borderId="30" xfId="0" applyNumberFormat="1" applyFont="1" applyFill="1" applyBorder="1" applyAlignment="1">
      <alignment horizontal="left" vertical="center" wrapText="1"/>
    </xf>
    <xf numFmtId="176" fontId="6" fillId="2" borderId="31" xfId="0" applyNumberFormat="1" applyFont="1" applyFill="1" applyBorder="1" applyAlignment="1">
      <alignment horizontal="left" vertical="center" wrapText="1"/>
    </xf>
    <xf numFmtId="176" fontId="6" fillId="2" borderId="13" xfId="0" applyNumberFormat="1" applyFont="1" applyFill="1" applyBorder="1" applyAlignment="1">
      <alignment horizontal="left" vertical="center" wrapText="1"/>
    </xf>
    <xf numFmtId="176" fontId="6" fillId="2" borderId="14" xfId="0" applyNumberFormat="1" applyFont="1" applyFill="1" applyBorder="1" applyAlignment="1">
      <alignment horizontal="left" vertical="center" wrapText="1"/>
    </xf>
    <xf numFmtId="176" fontId="6" fillId="2" borderId="50" xfId="0" applyNumberFormat="1" applyFont="1" applyFill="1" applyBorder="1" applyAlignment="1">
      <alignment horizontal="center" vertical="center"/>
    </xf>
    <xf numFmtId="176" fontId="6" fillId="2" borderId="7" xfId="0" applyNumberFormat="1" applyFont="1" applyFill="1" applyBorder="1" applyAlignment="1">
      <alignment horizontal="left" vertical="center" wrapText="1"/>
    </xf>
    <xf numFmtId="176" fontId="6" fillId="2" borderId="10" xfId="0" applyNumberFormat="1" applyFont="1" applyFill="1" applyBorder="1" applyAlignment="1">
      <alignment horizontal="left" vertical="center" wrapText="1"/>
    </xf>
    <xf numFmtId="176" fontId="6" fillId="2" borderId="50" xfId="0" applyNumberFormat="1" applyFont="1" applyFill="1" applyBorder="1" applyAlignment="1">
      <alignment horizontal="center" vertical="center" wrapText="1"/>
    </xf>
    <xf numFmtId="176" fontId="6" fillId="2" borderId="33" xfId="0" applyNumberFormat="1" applyFont="1" applyFill="1" applyBorder="1" applyAlignment="1">
      <alignment horizontal="center" vertical="center" wrapText="1"/>
    </xf>
    <xf numFmtId="176" fontId="6" fillId="2" borderId="32" xfId="0" applyNumberFormat="1" applyFont="1" applyFill="1" applyBorder="1" applyAlignment="1">
      <alignment horizontal="left" vertical="center" wrapText="1"/>
    </xf>
    <xf numFmtId="176" fontId="6" fillId="2" borderId="47" xfId="0" applyNumberFormat="1" applyFont="1" applyFill="1" applyBorder="1" applyAlignment="1">
      <alignment horizontal="left" vertical="center" wrapText="1"/>
    </xf>
    <xf numFmtId="176" fontId="6" fillId="2" borderId="12" xfId="0" applyNumberFormat="1" applyFont="1" applyFill="1" applyBorder="1" applyAlignment="1">
      <alignment horizontal="left" vertical="center" wrapText="1"/>
    </xf>
    <xf numFmtId="176" fontId="6" fillId="2" borderId="15" xfId="0" applyNumberFormat="1" applyFont="1" applyFill="1" applyBorder="1" applyAlignment="1">
      <alignment horizontal="left" vertical="center" wrapText="1"/>
    </xf>
    <xf numFmtId="176" fontId="6" fillId="2" borderId="30" xfId="0" applyNumberFormat="1" applyFont="1" applyFill="1" applyBorder="1" applyAlignment="1">
      <alignment horizontal="center" vertical="center" wrapText="1"/>
    </xf>
    <xf numFmtId="176" fontId="8" fillId="2" borderId="7" xfId="0" applyNumberFormat="1" applyFont="1" applyFill="1" applyBorder="1" applyAlignment="1">
      <alignment horizontal="left" vertical="center" wrapText="1"/>
    </xf>
    <xf numFmtId="176" fontId="8" fillId="2" borderId="10" xfId="0" applyNumberFormat="1" applyFont="1" applyFill="1" applyBorder="1" applyAlignment="1">
      <alignment horizontal="left" vertical="center" wrapText="1"/>
    </xf>
    <xf numFmtId="176" fontId="8" fillId="2" borderId="32" xfId="0" applyNumberFormat="1" applyFont="1" applyFill="1" applyBorder="1" applyAlignment="1">
      <alignment horizontal="left" vertical="center" wrapText="1"/>
    </xf>
    <xf numFmtId="176" fontId="8" fillId="2" borderId="47" xfId="0" applyNumberFormat="1" applyFont="1" applyFill="1" applyBorder="1" applyAlignment="1">
      <alignment horizontal="left" vertical="center" wrapText="1"/>
    </xf>
    <xf numFmtId="176" fontId="8" fillId="2" borderId="12" xfId="0" applyNumberFormat="1" applyFont="1" applyFill="1" applyBorder="1" applyAlignment="1">
      <alignment horizontal="center" vertical="center" wrapText="1"/>
    </xf>
    <xf numFmtId="176" fontId="8" fillId="2" borderId="15" xfId="0" applyNumberFormat="1" applyFont="1" applyFill="1" applyBorder="1" applyAlignment="1">
      <alignment horizontal="center" vertical="center" wrapText="1"/>
    </xf>
    <xf numFmtId="176" fontId="8" fillId="2" borderId="12" xfId="0" applyNumberFormat="1" applyFont="1" applyFill="1" applyBorder="1" applyAlignment="1">
      <alignment horizontal="left" vertical="center" wrapText="1"/>
    </xf>
    <xf numFmtId="176" fontId="8" fillId="2" borderId="15" xfId="0" applyNumberFormat="1" applyFont="1" applyFill="1" applyBorder="1" applyAlignment="1">
      <alignment horizontal="left" vertical="center" wrapText="1"/>
    </xf>
    <xf numFmtId="176" fontId="8" fillId="2" borderId="2" xfId="0" applyNumberFormat="1" applyFont="1" applyFill="1" applyBorder="1" applyAlignment="1">
      <alignment vertical="center" wrapText="1"/>
    </xf>
    <xf numFmtId="176" fontId="8" fillId="2" borderId="5" xfId="0" applyNumberFormat="1" applyFont="1" applyFill="1" applyBorder="1" applyAlignment="1">
      <alignment vertical="center" wrapText="1"/>
    </xf>
    <xf numFmtId="176" fontId="6" fillId="2" borderId="2" xfId="0" applyNumberFormat="1" applyFont="1" applyFill="1" applyBorder="1" applyAlignment="1">
      <alignment vertical="center" wrapText="1"/>
    </xf>
    <xf numFmtId="176" fontId="6" fillId="2" borderId="5" xfId="0" applyNumberFormat="1" applyFont="1" applyFill="1" applyBorder="1" applyAlignment="1">
      <alignment vertical="center" wrapText="1"/>
    </xf>
    <xf numFmtId="176" fontId="8" fillId="2" borderId="30" xfId="0" applyNumberFormat="1" applyFont="1" applyFill="1" applyBorder="1" applyAlignment="1">
      <alignment horizontal="left" vertical="center" wrapText="1"/>
    </xf>
    <xf numFmtId="176" fontId="8" fillId="2" borderId="31" xfId="0" applyNumberFormat="1" applyFont="1" applyFill="1" applyBorder="1" applyAlignment="1">
      <alignment horizontal="left" vertical="center" wrapText="1"/>
    </xf>
    <xf numFmtId="0" fontId="8" fillId="2" borderId="50" xfId="0" applyFont="1" applyFill="1" applyBorder="1" applyAlignment="1">
      <alignment horizontal="center" vertical="center" wrapText="1"/>
    </xf>
    <xf numFmtId="0" fontId="8" fillId="2" borderId="33" xfId="0" applyFont="1" applyFill="1" applyBorder="1" applyAlignment="1">
      <alignment horizontal="center" vertical="center" wrapText="1"/>
    </xf>
    <xf numFmtId="176" fontId="8" fillId="2" borderId="17" xfId="0" applyNumberFormat="1" applyFont="1" applyFill="1" applyBorder="1" applyAlignment="1">
      <alignment vertical="center" wrapText="1"/>
    </xf>
    <xf numFmtId="176" fontId="8" fillId="2" borderId="19" xfId="0" applyNumberFormat="1" applyFont="1" applyFill="1" applyBorder="1" applyAlignment="1">
      <alignment vertical="center" wrapText="1"/>
    </xf>
    <xf numFmtId="176" fontId="8" fillId="2" borderId="21" xfId="0" applyNumberFormat="1" applyFont="1" applyFill="1" applyBorder="1" applyAlignment="1">
      <alignment vertical="center" wrapText="1"/>
    </xf>
    <xf numFmtId="176" fontId="8" fillId="2" borderId="23" xfId="0" applyNumberFormat="1" applyFont="1" applyFill="1" applyBorder="1" applyAlignment="1">
      <alignment vertical="center" wrapText="1"/>
    </xf>
    <xf numFmtId="176" fontId="8" fillId="2" borderId="50" xfId="0" applyNumberFormat="1" applyFont="1" applyFill="1" applyBorder="1" applyAlignment="1">
      <alignment horizontal="center" vertical="center"/>
    </xf>
    <xf numFmtId="176" fontId="8" fillId="2" borderId="33" xfId="0" applyNumberFormat="1" applyFont="1" applyFill="1" applyBorder="1" applyAlignment="1">
      <alignment horizontal="center" vertical="center" wrapText="1"/>
    </xf>
    <xf numFmtId="176" fontId="8" fillId="2" borderId="0" xfId="0" applyNumberFormat="1" applyFont="1" applyFill="1" applyBorder="1" applyAlignment="1">
      <alignment vertical="center" wrapText="1"/>
    </xf>
    <xf numFmtId="176" fontId="8" fillId="2" borderId="34" xfId="0" applyNumberFormat="1" applyFont="1" applyFill="1" applyBorder="1" applyAlignment="1">
      <alignment vertical="center" wrapText="1"/>
    </xf>
    <xf numFmtId="176" fontId="8" fillId="2" borderId="19" xfId="0" applyNumberFormat="1" applyFont="1" applyFill="1" applyBorder="1" applyAlignment="1">
      <alignment vertical="center"/>
    </xf>
    <xf numFmtId="176" fontId="8" fillId="2" borderId="0" xfId="0" applyNumberFormat="1" applyFont="1" applyFill="1" applyBorder="1" applyAlignment="1">
      <alignment vertical="center"/>
    </xf>
    <xf numFmtId="176" fontId="8" fillId="2" borderId="34" xfId="0" applyNumberFormat="1" applyFont="1" applyFill="1" applyBorder="1" applyAlignment="1">
      <alignment vertical="center"/>
    </xf>
    <xf numFmtId="176" fontId="8" fillId="2" borderId="21" xfId="0" applyNumberFormat="1" applyFont="1" applyFill="1" applyBorder="1" applyAlignment="1">
      <alignment vertical="center"/>
    </xf>
    <xf numFmtId="176" fontId="8" fillId="2" borderId="23" xfId="0" applyNumberFormat="1" applyFont="1" applyFill="1" applyBorder="1" applyAlignment="1">
      <alignment vertical="center"/>
    </xf>
    <xf numFmtId="0" fontId="9" fillId="2" borderId="30" xfId="0" applyFont="1" applyFill="1" applyBorder="1" applyAlignment="1">
      <alignment horizontal="left" vertical="center"/>
    </xf>
    <xf numFmtId="0" fontId="9" fillId="2" borderId="31" xfId="0" applyFont="1" applyFill="1" applyBorder="1" applyAlignment="1">
      <alignment horizontal="left" vertical="center"/>
    </xf>
    <xf numFmtId="176" fontId="8" fillId="2" borderId="12" xfId="0" applyNumberFormat="1" applyFont="1" applyFill="1" applyBorder="1" applyAlignment="1">
      <alignment vertical="center" wrapText="1"/>
    </xf>
    <xf numFmtId="176" fontId="8" fillId="2" borderId="15" xfId="0" applyNumberFormat="1" applyFont="1" applyFill="1" applyBorder="1" applyAlignment="1">
      <alignment vertical="center" wrapText="1"/>
    </xf>
    <xf numFmtId="176" fontId="6" fillId="0" borderId="0" xfId="0" applyNumberFormat="1" applyFont="1" applyAlignment="1">
      <alignment vertical="center"/>
    </xf>
    <xf numFmtId="176" fontId="7" fillId="2" borderId="8" xfId="0" applyNumberFormat="1" applyFont="1" applyFill="1" applyBorder="1" applyAlignment="1">
      <alignment horizontal="center" vertical="center"/>
    </xf>
    <xf numFmtId="176" fontId="7" fillId="2" borderId="9" xfId="0" applyNumberFormat="1" applyFont="1" applyFill="1" applyBorder="1" applyAlignment="1">
      <alignment horizontal="center" vertical="center"/>
    </xf>
    <xf numFmtId="176" fontId="7" fillId="2" borderId="2" xfId="0" applyNumberFormat="1" applyFont="1" applyFill="1" applyBorder="1" applyAlignment="1">
      <alignment horizontal="center" vertical="center"/>
    </xf>
    <xf numFmtId="176" fontId="7" fillId="2" borderId="5" xfId="0" applyNumberFormat="1" applyFont="1" applyFill="1" applyBorder="1" applyAlignment="1">
      <alignment horizontal="center" vertical="center"/>
    </xf>
    <xf numFmtId="176" fontId="8" fillId="2" borderId="7" xfId="0" applyNumberFormat="1" applyFont="1" applyFill="1" applyBorder="1" applyAlignment="1">
      <alignment vertical="center" wrapText="1"/>
    </xf>
    <xf numFmtId="176" fontId="8" fillId="2" borderId="10" xfId="0" applyNumberFormat="1" applyFont="1" applyFill="1" applyBorder="1" applyAlignment="1">
      <alignment vertical="center" wrapText="1"/>
    </xf>
    <xf numFmtId="176" fontId="4" fillId="2" borderId="36" xfId="0" applyNumberFormat="1" applyFont="1" applyFill="1" applyBorder="1" applyAlignment="1">
      <alignment horizontal="center" vertical="center" wrapText="1"/>
    </xf>
    <xf numFmtId="176" fontId="4" fillId="2" borderId="40" xfId="0" applyNumberFormat="1" applyFont="1" applyFill="1" applyBorder="1" applyAlignment="1">
      <alignment horizontal="center" vertical="center" wrapText="1"/>
    </xf>
    <xf numFmtId="176" fontId="4" fillId="2" borderId="24" xfId="0" applyNumberFormat="1" applyFont="1" applyFill="1" applyBorder="1" applyAlignment="1">
      <alignment horizontal="center" vertical="center" wrapText="1"/>
    </xf>
    <xf numFmtId="176" fontId="4" fillId="2" borderId="6"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xf numFmtId="176" fontId="4" fillId="2" borderId="46" xfId="0" applyNumberFormat="1" applyFont="1" applyFill="1" applyBorder="1" applyAlignment="1">
      <alignment horizontal="center" vertical="center"/>
    </xf>
    <xf numFmtId="176" fontId="4" fillId="2" borderId="32" xfId="0" applyNumberFormat="1" applyFont="1" applyFill="1" applyBorder="1" applyAlignment="1">
      <alignment horizontal="center" vertical="center"/>
    </xf>
    <xf numFmtId="176" fontId="5" fillId="2" borderId="11" xfId="0" applyNumberFormat="1" applyFont="1" applyFill="1" applyBorder="1" applyAlignment="1">
      <alignment horizontal="center" vertical="center"/>
    </xf>
    <xf numFmtId="176" fontId="5" fillId="2" borderId="12" xfId="0" applyNumberFormat="1" applyFont="1" applyFill="1" applyBorder="1" applyAlignment="1">
      <alignment horizontal="center" vertical="center"/>
    </xf>
    <xf numFmtId="176" fontId="4" fillId="2" borderId="11"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xf>
    <xf numFmtId="176" fontId="1" fillId="0" borderId="0" xfId="0" applyNumberFormat="1" applyFont="1" applyAlignment="1">
      <alignment horizontal="center" vertical="center" wrapText="1"/>
    </xf>
    <xf numFmtId="176" fontId="1" fillId="0" borderId="21" xfId="0" applyNumberFormat="1" applyFont="1" applyBorder="1" applyAlignment="1">
      <alignment horizontal="center" vertical="center" wrapText="1"/>
    </xf>
    <xf numFmtId="176" fontId="1" fillId="0" borderId="0" xfId="0" applyNumberFormat="1" applyFont="1" applyBorder="1" applyAlignment="1">
      <alignment horizontal="center" vertical="center" wrapText="1"/>
    </xf>
    <xf numFmtId="176" fontId="5" fillId="2" borderId="1" xfId="0" applyNumberFormat="1" applyFont="1" applyFill="1" applyBorder="1" applyAlignment="1">
      <alignment horizontal="center" vertical="center"/>
    </xf>
    <xf numFmtId="176" fontId="5" fillId="2" borderId="2" xfId="0" applyNumberFormat="1" applyFont="1" applyFill="1" applyBorder="1" applyAlignment="1">
      <alignment horizontal="center" vertical="center"/>
    </xf>
    <xf numFmtId="176" fontId="4" fillId="2" borderId="53" xfId="0" applyNumberFormat="1" applyFont="1" applyFill="1" applyBorder="1" applyAlignment="1">
      <alignment horizontal="center" vertical="center"/>
    </xf>
    <xf numFmtId="176" fontId="4" fillId="2" borderId="42" xfId="0" applyNumberFormat="1" applyFont="1" applyFill="1" applyBorder="1" applyAlignment="1">
      <alignment horizontal="center" vertical="center"/>
    </xf>
    <xf numFmtId="176" fontId="6" fillId="2" borderId="52" xfId="0" applyNumberFormat="1" applyFont="1" applyFill="1" applyBorder="1" applyAlignment="1">
      <alignment horizontal="center" vertical="center" wrapText="1"/>
    </xf>
    <xf numFmtId="176" fontId="7" fillId="2" borderId="6" xfId="0" applyNumberFormat="1" applyFont="1" applyFill="1" applyBorder="1" applyAlignment="1">
      <alignment horizontal="center" vertical="center"/>
    </xf>
    <xf numFmtId="176" fontId="7" fillId="2" borderId="10" xfId="0" applyNumberFormat="1" applyFont="1" applyFill="1" applyBorder="1" applyAlignment="1">
      <alignment horizontal="center" vertical="center"/>
    </xf>
    <xf numFmtId="176" fontId="7" fillId="2" borderId="46" xfId="0" applyNumberFormat="1" applyFont="1" applyFill="1" applyBorder="1" applyAlignment="1">
      <alignment horizontal="center" vertical="center"/>
    </xf>
    <xf numFmtId="176" fontId="7" fillId="2" borderId="47" xfId="0" applyNumberFormat="1" applyFont="1" applyFill="1" applyBorder="1" applyAlignment="1">
      <alignment horizontal="center" vertical="center"/>
    </xf>
    <xf numFmtId="176" fontId="7" fillId="2" borderId="11" xfId="0" applyNumberFormat="1" applyFont="1" applyFill="1" applyBorder="1" applyAlignment="1">
      <alignment horizontal="center" vertical="center"/>
    </xf>
    <xf numFmtId="176" fontId="7" fillId="2" borderId="15" xfId="0" applyNumberFormat="1" applyFont="1" applyFill="1" applyBorder="1" applyAlignment="1">
      <alignment horizontal="center" vertical="center"/>
    </xf>
    <xf numFmtId="176" fontId="13" fillId="2" borderId="8" xfId="0" applyNumberFormat="1" applyFont="1" applyFill="1" applyBorder="1" applyAlignment="1">
      <alignment horizontal="center" vertical="center" wrapText="1"/>
    </xf>
    <xf numFmtId="176" fontId="13" fillId="2" borderId="18" xfId="0" applyNumberFormat="1" applyFont="1" applyFill="1" applyBorder="1" applyAlignment="1">
      <alignment horizontal="center" vertical="center" wrapText="1"/>
    </xf>
    <xf numFmtId="176" fontId="6" fillId="2" borderId="18" xfId="0" applyNumberFormat="1" applyFont="1" applyFill="1" applyBorder="1" applyAlignment="1">
      <alignment horizontal="center" vertical="center"/>
    </xf>
    <xf numFmtId="176" fontId="6" fillId="2" borderId="9" xfId="0" applyNumberFormat="1" applyFont="1" applyFill="1" applyBorder="1" applyAlignment="1">
      <alignment horizontal="center" vertical="center"/>
    </xf>
    <xf numFmtId="176" fontId="13" fillId="2" borderId="13" xfId="0" applyNumberFormat="1" applyFont="1" applyFill="1" applyBorder="1" applyAlignment="1">
      <alignment horizontal="center" vertical="center" wrapText="1"/>
    </xf>
    <xf numFmtId="176" fontId="13" fillId="2" borderId="22" xfId="0" applyNumberFormat="1" applyFont="1" applyFill="1" applyBorder="1" applyAlignment="1">
      <alignment horizontal="center" vertical="center" wrapText="1"/>
    </xf>
    <xf numFmtId="176" fontId="6" fillId="2" borderId="22" xfId="0" applyNumberFormat="1" applyFont="1" applyFill="1" applyBorder="1" applyAlignment="1">
      <alignment horizontal="center" vertical="center"/>
    </xf>
    <xf numFmtId="176" fontId="6" fillId="2" borderId="14" xfId="0" applyNumberFormat="1" applyFont="1" applyFill="1" applyBorder="1" applyAlignment="1">
      <alignment horizontal="center" vertical="center"/>
    </xf>
    <xf numFmtId="176" fontId="6" fillId="2" borderId="1" xfId="0" applyNumberFormat="1" applyFont="1" applyFill="1" applyBorder="1" applyAlignment="1">
      <alignment horizontal="left" vertical="center"/>
    </xf>
    <xf numFmtId="176" fontId="6" fillId="2" borderId="5" xfId="0" applyNumberFormat="1" applyFont="1" applyFill="1" applyBorder="1" applyAlignment="1">
      <alignment horizontal="left" vertical="center"/>
    </xf>
    <xf numFmtId="176" fontId="8" fillId="2" borderId="1" xfId="0" applyNumberFormat="1" applyFont="1" applyFill="1" applyBorder="1" applyAlignment="1">
      <alignment horizontal="left" vertical="center" wrapText="1"/>
    </xf>
    <xf numFmtId="176" fontId="6" fillId="2" borderId="16" xfId="0" applyNumberFormat="1" applyFont="1" applyFill="1" applyBorder="1" applyAlignment="1">
      <alignment horizontal="left" vertical="center" wrapText="1"/>
    </xf>
    <xf numFmtId="176" fontId="6" fillId="2" borderId="17" xfId="0" applyNumberFormat="1" applyFont="1" applyFill="1" applyBorder="1" applyAlignment="1">
      <alignment horizontal="left" vertical="center" wrapText="1"/>
    </xf>
    <xf numFmtId="176" fontId="6" fillId="2" borderId="29" xfId="0" applyNumberFormat="1" applyFont="1" applyFill="1" applyBorder="1" applyAlignment="1">
      <alignment horizontal="left" vertical="center" wrapText="1"/>
    </xf>
    <xf numFmtId="176" fontId="6" fillId="2" borderId="0" xfId="0" applyNumberFormat="1" applyFont="1" applyFill="1" applyBorder="1" applyAlignment="1">
      <alignment horizontal="left" vertical="center" wrapText="1"/>
    </xf>
    <xf numFmtId="176" fontId="6" fillId="2" borderId="20" xfId="0" applyNumberFormat="1" applyFont="1" applyFill="1" applyBorder="1" applyAlignment="1">
      <alignment horizontal="left" vertical="center" wrapText="1"/>
    </xf>
    <xf numFmtId="176" fontId="6" fillId="2" borderId="21" xfId="0" applyNumberFormat="1" applyFont="1" applyFill="1" applyBorder="1" applyAlignment="1">
      <alignment horizontal="left" vertical="center" wrapText="1"/>
    </xf>
    <xf numFmtId="176" fontId="6" fillId="2" borderId="6" xfId="0" applyNumberFormat="1" applyFont="1" applyFill="1" applyBorder="1" applyAlignment="1">
      <alignment horizontal="center" vertical="center"/>
    </xf>
    <xf numFmtId="176" fontId="6" fillId="2" borderId="10" xfId="0" applyNumberFormat="1" applyFont="1" applyFill="1" applyBorder="1" applyAlignment="1">
      <alignment horizontal="center" vertical="center"/>
    </xf>
    <xf numFmtId="176" fontId="6" fillId="2" borderId="6" xfId="0" applyNumberFormat="1" applyFont="1" applyFill="1" applyBorder="1" applyAlignment="1">
      <alignment horizontal="left" vertical="center" wrapText="1"/>
    </xf>
    <xf numFmtId="176" fontId="6" fillId="2" borderId="46" xfId="0" applyNumberFormat="1" applyFont="1" applyFill="1" applyBorder="1" applyAlignment="1">
      <alignment horizontal="center" vertical="center" wrapText="1"/>
    </xf>
    <xf numFmtId="176" fontId="6" fillId="2" borderId="47" xfId="0" applyNumberFormat="1" applyFont="1" applyFill="1" applyBorder="1" applyAlignment="1">
      <alignment horizontal="center" vertical="center" wrapText="1"/>
    </xf>
    <xf numFmtId="176" fontId="6" fillId="2" borderId="46" xfId="0" applyNumberFormat="1" applyFont="1" applyFill="1" applyBorder="1" applyAlignment="1">
      <alignment horizontal="left" vertical="center" wrapText="1"/>
    </xf>
    <xf numFmtId="176" fontId="6" fillId="2" borderId="11" xfId="0" applyNumberFormat="1" applyFont="1" applyFill="1" applyBorder="1" applyAlignment="1">
      <alignment horizontal="center" vertical="center" wrapText="1"/>
    </xf>
    <xf numFmtId="176" fontId="6" fillId="2" borderId="15" xfId="0" applyNumberFormat="1" applyFont="1" applyFill="1" applyBorder="1" applyAlignment="1">
      <alignment horizontal="center" vertical="center" wrapText="1"/>
    </xf>
    <xf numFmtId="176" fontId="6" fillId="2" borderId="11" xfId="0" applyNumberFormat="1" applyFont="1" applyFill="1" applyBorder="1" applyAlignment="1">
      <alignment horizontal="left" vertical="center" wrapText="1"/>
    </xf>
    <xf numFmtId="176" fontId="6" fillId="2" borderId="36" xfId="0" applyNumberFormat="1" applyFont="1" applyFill="1" applyBorder="1" applyAlignment="1">
      <alignment horizontal="center" vertical="center" wrapText="1"/>
    </xf>
    <xf numFmtId="176" fontId="6" fillId="2" borderId="40" xfId="0" applyNumberFormat="1" applyFont="1" applyFill="1" applyBorder="1" applyAlignment="1">
      <alignment horizontal="center" vertical="center" wrapText="1"/>
    </xf>
    <xf numFmtId="176" fontId="6" fillId="2" borderId="24" xfId="0" applyNumberFormat="1" applyFont="1" applyFill="1" applyBorder="1" applyAlignment="1">
      <alignment horizontal="center" vertical="center" wrapText="1"/>
    </xf>
    <xf numFmtId="176" fontId="8" fillId="2" borderId="6" xfId="0" applyNumberFormat="1" applyFont="1" applyFill="1" applyBorder="1" applyAlignment="1">
      <alignment horizontal="left" vertical="center" wrapText="1"/>
    </xf>
    <xf numFmtId="176" fontId="8" fillId="2" borderId="46" xfId="0" applyNumberFormat="1" applyFont="1" applyFill="1" applyBorder="1" applyAlignment="1">
      <alignment horizontal="left" vertical="center" wrapText="1"/>
    </xf>
    <xf numFmtId="176" fontId="8" fillId="2" borderId="11" xfId="0" applyNumberFormat="1" applyFont="1" applyFill="1" applyBorder="1" applyAlignment="1">
      <alignment horizontal="center" vertical="center" wrapText="1"/>
    </xf>
    <xf numFmtId="176" fontId="8" fillId="2" borderId="11" xfId="0" applyNumberFormat="1" applyFont="1" applyFill="1" applyBorder="1" applyAlignment="1">
      <alignment horizontal="left" vertical="center" wrapText="1"/>
    </xf>
    <xf numFmtId="176" fontId="6" fillId="2" borderId="2" xfId="0" applyNumberFormat="1" applyFont="1" applyFill="1" applyBorder="1" applyAlignment="1">
      <alignment horizontal="left" vertical="center"/>
    </xf>
    <xf numFmtId="176" fontId="8" fillId="2" borderId="1" xfId="0" applyNumberFormat="1" applyFont="1" applyFill="1" applyBorder="1" applyAlignment="1">
      <alignment vertical="center" wrapText="1"/>
    </xf>
    <xf numFmtId="176" fontId="6" fillId="2" borderId="1" xfId="0" applyNumberFormat="1" applyFont="1" applyFill="1" applyBorder="1" applyAlignment="1">
      <alignment vertical="center" wrapText="1"/>
    </xf>
    <xf numFmtId="176" fontId="8" fillId="2" borderId="16" xfId="0" applyNumberFormat="1" applyFont="1" applyFill="1" applyBorder="1" applyAlignment="1">
      <alignment horizontal="left" vertical="center" wrapText="1"/>
    </xf>
    <xf numFmtId="176" fontId="8" fillId="2" borderId="20" xfId="0" applyNumberFormat="1" applyFont="1" applyFill="1" applyBorder="1" applyAlignment="1">
      <alignment horizontal="left" vertical="center" wrapText="1"/>
    </xf>
    <xf numFmtId="176" fontId="8" fillId="2" borderId="21" xfId="0" applyNumberFormat="1" applyFont="1" applyFill="1" applyBorder="1" applyAlignment="1">
      <alignment horizontal="left" vertical="center" wrapText="1"/>
    </xf>
    <xf numFmtId="0" fontId="8" fillId="2" borderId="3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11" xfId="0" applyFont="1" applyFill="1" applyBorder="1" applyAlignment="1">
      <alignment horizontal="center" vertical="center" wrapText="1"/>
    </xf>
    <xf numFmtId="176" fontId="8" fillId="2" borderId="16" xfId="0" applyNumberFormat="1" applyFont="1" applyFill="1" applyBorder="1" applyAlignment="1">
      <alignment vertical="center" wrapText="1"/>
    </xf>
    <xf numFmtId="176" fontId="8" fillId="2" borderId="20" xfId="0" applyNumberFormat="1" applyFont="1" applyFill="1" applyBorder="1" applyAlignment="1">
      <alignment vertical="center" wrapText="1"/>
    </xf>
    <xf numFmtId="176" fontId="8" fillId="2" borderId="36" xfId="0" applyNumberFormat="1" applyFont="1" applyFill="1" applyBorder="1" applyAlignment="1">
      <alignment horizontal="center" vertical="center"/>
    </xf>
    <xf numFmtId="176" fontId="8" fillId="2" borderId="40" xfId="0" applyNumberFormat="1" applyFont="1" applyFill="1" applyBorder="1" applyAlignment="1">
      <alignment horizontal="center" vertical="center"/>
    </xf>
    <xf numFmtId="176" fontId="8" fillId="2" borderId="24" xfId="0" applyNumberFormat="1" applyFont="1" applyFill="1" applyBorder="1" applyAlignment="1">
      <alignment horizontal="center" vertical="center"/>
    </xf>
    <xf numFmtId="176" fontId="8" fillId="2" borderId="59" xfId="0" applyNumberFormat="1" applyFont="1" applyFill="1" applyBorder="1" applyAlignment="1">
      <alignment horizontal="center" vertical="center" wrapText="1"/>
    </xf>
    <xf numFmtId="176" fontId="8" fillId="2" borderId="60" xfId="0" applyNumberFormat="1" applyFont="1" applyFill="1" applyBorder="1" applyAlignment="1">
      <alignment horizontal="center" vertical="center" wrapText="1"/>
    </xf>
    <xf numFmtId="176" fontId="8" fillId="2" borderId="58" xfId="0" applyNumberFormat="1" applyFont="1" applyFill="1" applyBorder="1" applyAlignment="1">
      <alignment horizontal="center" vertical="center" wrapText="1"/>
    </xf>
    <xf numFmtId="176" fontId="8" fillId="2" borderId="29" xfId="0" applyNumberFormat="1" applyFont="1" applyFill="1" applyBorder="1" applyAlignment="1">
      <alignment vertical="center" wrapText="1"/>
    </xf>
    <xf numFmtId="0" fontId="8" fillId="2" borderId="8"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48" xfId="0" applyFont="1" applyFill="1" applyBorder="1" applyAlignment="1">
      <alignment horizontal="center" vertical="center" wrapText="1"/>
    </xf>
    <xf numFmtId="176" fontId="8" fillId="2" borderId="29" xfId="0" applyNumberFormat="1" applyFont="1" applyFill="1" applyBorder="1" applyAlignment="1">
      <alignment vertical="center"/>
    </xf>
    <xf numFmtId="176" fontId="8" fillId="2" borderId="20" xfId="0" applyNumberFormat="1" applyFont="1" applyFill="1" applyBorder="1" applyAlignment="1">
      <alignment vertical="center"/>
    </xf>
    <xf numFmtId="176" fontId="6" fillId="2" borderId="16" xfId="0" applyNumberFormat="1" applyFont="1" applyFill="1" applyBorder="1" applyAlignment="1">
      <alignment horizontal="left" vertical="center"/>
    </xf>
    <xf numFmtId="176" fontId="6" fillId="2" borderId="17" xfId="0" applyNumberFormat="1" applyFont="1" applyFill="1" applyBorder="1" applyAlignment="1">
      <alignment horizontal="left" vertical="center"/>
    </xf>
    <xf numFmtId="176" fontId="6" fillId="2" borderId="29" xfId="0" applyNumberFormat="1" applyFont="1" applyFill="1" applyBorder="1" applyAlignment="1">
      <alignment horizontal="left" vertical="center"/>
    </xf>
    <xf numFmtId="176" fontId="6" fillId="2" borderId="0" xfId="0" applyNumberFormat="1" applyFont="1" applyFill="1" applyBorder="1" applyAlignment="1">
      <alignment horizontal="left" vertical="center"/>
    </xf>
    <xf numFmtId="176" fontId="6" fillId="2" borderId="20" xfId="0" applyNumberFormat="1" applyFont="1" applyFill="1" applyBorder="1" applyAlignment="1">
      <alignment horizontal="left" vertical="center"/>
    </xf>
    <xf numFmtId="176" fontId="6" fillId="2" borderId="21" xfId="0" applyNumberFormat="1" applyFont="1" applyFill="1" applyBorder="1" applyAlignment="1">
      <alignment horizontal="left" vertical="center"/>
    </xf>
    <xf numFmtId="0" fontId="8" fillId="2" borderId="27"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54"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176" fontId="8" fillId="2" borderId="11" xfId="0" applyNumberFormat="1" applyFont="1" applyFill="1" applyBorder="1" applyAlignment="1">
      <alignment vertical="center" wrapText="1"/>
    </xf>
    <xf numFmtId="176" fontId="6" fillId="0" borderId="0" xfId="0" applyNumberFormat="1" applyFont="1" applyAlignment="1">
      <alignment horizontal="center" vertical="center"/>
    </xf>
    <xf numFmtId="176" fontId="7" fillId="2" borderId="1" xfId="0" applyNumberFormat="1" applyFont="1" applyFill="1" applyBorder="1" applyAlignment="1">
      <alignment horizontal="center" vertical="center"/>
    </xf>
    <xf numFmtId="176" fontId="8" fillId="2" borderId="6" xfId="0" applyNumberFormat="1" applyFont="1" applyFill="1" applyBorder="1" applyAlignment="1">
      <alignment vertical="center" wrapText="1"/>
    </xf>
  </cellXfs>
  <cellStyles count="1">
    <cellStyle name="一般"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B4:Z48"/>
  <sheetViews>
    <sheetView tabSelected="1" topLeftCell="A28" zoomScale="70" zoomScaleNormal="70" workbookViewId="0">
      <selection activeCell="I44" sqref="I44"/>
    </sheetView>
  </sheetViews>
  <sheetFormatPr defaultRowHeight="16.5"/>
  <cols>
    <col min="3" max="3" width="20.5" customWidth="1"/>
    <col min="4" max="5" width="15" customWidth="1"/>
    <col min="6" max="6" width="22.25" customWidth="1"/>
    <col min="7" max="7" width="10.375" hidden="1" customWidth="1"/>
    <col min="8" max="8" width="12.125" customWidth="1"/>
    <col min="9" max="9" width="15" customWidth="1"/>
    <col min="10" max="18" width="15" hidden="1" customWidth="1"/>
    <col min="19" max="19" width="13.125" customWidth="1"/>
    <col min="20" max="20" width="13.875" customWidth="1"/>
    <col min="21" max="21" width="9" hidden="1" customWidth="1"/>
    <col min="22" max="22" width="36.375" hidden="1" customWidth="1"/>
  </cols>
  <sheetData>
    <row r="4" spans="2:22" ht="25.5">
      <c r="B4" s="246" t="s">
        <v>180</v>
      </c>
      <c r="C4" s="246"/>
      <c r="D4" s="246"/>
      <c r="E4" s="246"/>
      <c r="F4" s="246"/>
      <c r="G4" s="246"/>
      <c r="H4" s="246"/>
      <c r="I4" s="246"/>
      <c r="J4" s="246"/>
      <c r="K4" s="246"/>
      <c r="L4" s="246"/>
      <c r="M4" s="246"/>
      <c r="N4" s="246"/>
      <c r="O4" s="246"/>
      <c r="P4" s="246"/>
      <c r="Q4" s="246"/>
      <c r="R4" s="246"/>
      <c r="S4" s="246"/>
      <c r="T4" s="246"/>
      <c r="U4" s="246"/>
      <c r="V4" s="246"/>
    </row>
    <row r="5" spans="2:22" ht="20.25" thickBot="1">
      <c r="B5" s="103"/>
      <c r="C5" s="103"/>
      <c r="D5" s="103"/>
      <c r="E5" s="103"/>
      <c r="F5" s="103"/>
      <c r="G5" s="145"/>
      <c r="H5" s="145"/>
      <c r="I5" s="145"/>
      <c r="J5" s="145"/>
      <c r="K5" s="145"/>
      <c r="L5" s="145"/>
      <c r="M5" s="145"/>
      <c r="N5" s="145"/>
      <c r="O5" s="145"/>
      <c r="P5" s="145"/>
      <c r="Q5" s="145"/>
      <c r="R5" s="145"/>
      <c r="S5" s="145"/>
      <c r="T5" s="103"/>
      <c r="U5" s="103"/>
      <c r="V5" s="103"/>
    </row>
    <row r="6" spans="2:22" ht="20.25" thickBot="1">
      <c r="B6" s="247" t="s">
        <v>65</v>
      </c>
      <c r="C6" s="248"/>
      <c r="D6" s="169" t="s">
        <v>66</v>
      </c>
      <c r="E6" s="162" t="s">
        <v>67</v>
      </c>
      <c r="F6" s="162" t="s">
        <v>68</v>
      </c>
      <c r="G6" s="162" t="s">
        <v>144</v>
      </c>
      <c r="H6" s="162" t="s">
        <v>145</v>
      </c>
      <c r="I6" s="162" t="s">
        <v>146</v>
      </c>
      <c r="J6" s="162" t="s">
        <v>147</v>
      </c>
      <c r="K6" s="162" t="s">
        <v>148</v>
      </c>
      <c r="L6" s="162" t="s">
        <v>149</v>
      </c>
      <c r="M6" s="162" t="s">
        <v>150</v>
      </c>
      <c r="N6" s="162" t="s">
        <v>151</v>
      </c>
      <c r="O6" s="162" t="s">
        <v>152</v>
      </c>
      <c r="P6" s="162" t="s">
        <v>153</v>
      </c>
      <c r="Q6" s="162" t="s">
        <v>154</v>
      </c>
      <c r="R6" s="162" t="s">
        <v>155</v>
      </c>
      <c r="S6" s="162" t="s">
        <v>143</v>
      </c>
      <c r="T6" s="163" t="s">
        <v>69</v>
      </c>
      <c r="U6" s="249" t="s">
        <v>70</v>
      </c>
      <c r="V6" s="250"/>
    </row>
    <row r="7" spans="2:22" ht="19.5">
      <c r="B7" s="199" t="s">
        <v>0</v>
      </c>
      <c r="C7" s="200"/>
      <c r="D7" s="170" t="s">
        <v>115</v>
      </c>
      <c r="E7" s="143" t="s">
        <v>136</v>
      </c>
      <c r="F7" s="150" t="s">
        <v>35</v>
      </c>
      <c r="G7" s="150"/>
      <c r="H7" s="164">
        <v>175000</v>
      </c>
      <c r="I7" s="150"/>
      <c r="J7" s="150"/>
      <c r="K7" s="150"/>
      <c r="L7" s="150"/>
      <c r="M7" s="150"/>
      <c r="N7" s="150"/>
      <c r="O7" s="150"/>
      <c r="P7" s="150"/>
      <c r="Q7" s="150"/>
      <c r="R7" s="150"/>
      <c r="S7" s="181">
        <f>SUM(G7:R7)</f>
        <v>175000</v>
      </c>
      <c r="T7" s="164">
        <v>175000</v>
      </c>
      <c r="U7" s="251" t="s">
        <v>36</v>
      </c>
      <c r="V7" s="252"/>
    </row>
    <row r="8" spans="2:22" ht="20.25" thickBot="1">
      <c r="B8" s="199" t="s">
        <v>73</v>
      </c>
      <c r="C8" s="200"/>
      <c r="D8" s="170" t="s">
        <v>120</v>
      </c>
      <c r="E8" s="143" t="s">
        <v>124</v>
      </c>
      <c r="F8" s="138" t="s">
        <v>37</v>
      </c>
      <c r="G8" s="138"/>
      <c r="H8" s="164">
        <v>50000</v>
      </c>
      <c r="I8" s="138"/>
      <c r="J8" s="138"/>
      <c r="K8" s="138"/>
      <c r="L8" s="138"/>
      <c r="M8" s="138"/>
      <c r="N8" s="138"/>
      <c r="O8" s="138"/>
      <c r="P8" s="138"/>
      <c r="Q8" s="138"/>
      <c r="R8" s="138"/>
      <c r="S8" s="181">
        <f t="shared" ref="S8:S41" si="0">SUM(G8:R8)</f>
        <v>50000</v>
      </c>
      <c r="T8" s="164">
        <v>50000</v>
      </c>
      <c r="U8" s="244" t="s">
        <v>38</v>
      </c>
      <c r="V8" s="245"/>
    </row>
    <row r="9" spans="2:22" ht="20.25" thickBot="1">
      <c r="B9" s="242" t="s">
        <v>39</v>
      </c>
      <c r="C9" s="243"/>
      <c r="D9" s="171" t="s">
        <v>114</v>
      </c>
      <c r="E9" s="144" t="s">
        <v>114</v>
      </c>
      <c r="F9" s="138" t="s">
        <v>1</v>
      </c>
      <c r="G9" s="138"/>
      <c r="H9" s="138"/>
      <c r="I9" s="138"/>
      <c r="J9" s="138"/>
      <c r="K9" s="138"/>
      <c r="L9" s="138"/>
      <c r="M9" s="138"/>
      <c r="N9" s="138"/>
      <c r="O9" s="138"/>
      <c r="P9" s="138"/>
      <c r="Q9" s="138"/>
      <c r="R9" s="138"/>
      <c r="S9" s="181">
        <f t="shared" si="0"/>
        <v>0</v>
      </c>
      <c r="T9" s="73">
        <v>40000</v>
      </c>
      <c r="U9" s="221" t="s">
        <v>105</v>
      </c>
      <c r="V9" s="222"/>
    </row>
    <row r="10" spans="2:22" ht="20.25" thickBot="1">
      <c r="B10" s="242" t="s">
        <v>40</v>
      </c>
      <c r="C10" s="243"/>
      <c r="D10" s="170" t="s">
        <v>112</v>
      </c>
      <c r="E10" s="143" t="s">
        <v>113</v>
      </c>
      <c r="F10" s="138" t="s">
        <v>41</v>
      </c>
      <c r="G10" s="138"/>
      <c r="H10" s="138"/>
      <c r="I10" s="61">
        <v>10917</v>
      </c>
      <c r="J10" s="138"/>
      <c r="K10" s="138"/>
      <c r="L10" s="138"/>
      <c r="M10" s="138"/>
      <c r="N10" s="138"/>
      <c r="O10" s="138"/>
      <c r="P10" s="138"/>
      <c r="Q10" s="138"/>
      <c r="R10" s="138"/>
      <c r="S10" s="181">
        <f t="shared" si="0"/>
        <v>10917</v>
      </c>
      <c r="T10" s="73">
        <v>10000</v>
      </c>
      <c r="U10" s="221" t="s">
        <v>42</v>
      </c>
      <c r="V10" s="222"/>
    </row>
    <row r="11" spans="2:22" ht="19.5">
      <c r="B11" s="199" t="s">
        <v>43</v>
      </c>
      <c r="C11" s="200"/>
      <c r="D11" s="227" t="s">
        <v>107</v>
      </c>
      <c r="E11" s="228" t="s">
        <v>108</v>
      </c>
      <c r="F11" s="138" t="s">
        <v>44</v>
      </c>
      <c r="G11" s="61">
        <v>27870</v>
      </c>
      <c r="H11" s="61"/>
      <c r="I11" s="61">
        <v>24350</v>
      </c>
      <c r="J11" s="61"/>
      <c r="K11" s="61"/>
      <c r="L11" s="61"/>
      <c r="M11" s="61"/>
      <c r="N11" s="61"/>
      <c r="O11" s="61"/>
      <c r="P11" s="61"/>
      <c r="Q11" s="61"/>
      <c r="R11" s="61"/>
      <c r="S11" s="181">
        <f t="shared" si="0"/>
        <v>52220</v>
      </c>
      <c r="T11" s="165">
        <v>182000</v>
      </c>
      <c r="U11" s="229" t="s">
        <v>45</v>
      </c>
      <c r="V11" s="230"/>
    </row>
    <row r="12" spans="2:22" ht="19.5">
      <c r="B12" s="199"/>
      <c r="C12" s="200"/>
      <c r="D12" s="227"/>
      <c r="E12" s="228"/>
      <c r="F12" s="138" t="s">
        <v>2</v>
      </c>
      <c r="G12" s="61"/>
      <c r="H12" s="61"/>
      <c r="I12" s="61"/>
      <c r="J12" s="61"/>
      <c r="K12" s="61"/>
      <c r="L12" s="61"/>
      <c r="M12" s="61"/>
      <c r="N12" s="61"/>
      <c r="O12" s="61"/>
      <c r="P12" s="61"/>
      <c r="Q12" s="61"/>
      <c r="R12" s="61"/>
      <c r="S12" s="181">
        <f t="shared" si="0"/>
        <v>0</v>
      </c>
      <c r="T12" s="165">
        <v>28000</v>
      </c>
      <c r="U12" s="235"/>
      <c r="V12" s="236"/>
    </row>
    <row r="13" spans="2:22" ht="20.25" thickBot="1">
      <c r="B13" s="199"/>
      <c r="C13" s="200"/>
      <c r="D13" s="227"/>
      <c r="E13" s="228"/>
      <c r="F13" s="138" t="s">
        <v>46</v>
      </c>
      <c r="G13" s="61"/>
      <c r="H13" s="61">
        <v>8400</v>
      </c>
      <c r="I13" s="61"/>
      <c r="J13" s="61"/>
      <c r="K13" s="61"/>
      <c r="L13" s="61"/>
      <c r="M13" s="61"/>
      <c r="N13" s="61"/>
      <c r="O13" s="61"/>
      <c r="P13" s="61"/>
      <c r="Q13" s="61"/>
      <c r="R13" s="61"/>
      <c r="S13" s="181">
        <f t="shared" si="0"/>
        <v>8400</v>
      </c>
      <c r="T13" s="165">
        <v>10000</v>
      </c>
      <c r="U13" s="231"/>
      <c r="V13" s="232"/>
    </row>
    <row r="14" spans="2:22" ht="19.5">
      <c r="B14" s="199" t="s">
        <v>47</v>
      </c>
      <c r="C14" s="200"/>
      <c r="D14" s="227" t="s">
        <v>109</v>
      </c>
      <c r="E14" s="228" t="s">
        <v>110</v>
      </c>
      <c r="F14" s="138" t="s">
        <v>3</v>
      </c>
      <c r="G14" s="61"/>
      <c r="H14" s="61"/>
      <c r="I14" s="61">
        <v>5430</v>
      </c>
      <c r="J14" s="61"/>
      <c r="K14" s="61"/>
      <c r="L14" s="61"/>
      <c r="M14" s="61"/>
      <c r="N14" s="61"/>
      <c r="O14" s="61"/>
      <c r="P14" s="61"/>
      <c r="Q14" s="61"/>
      <c r="R14" s="61"/>
      <c r="S14" s="181">
        <f t="shared" si="0"/>
        <v>5430</v>
      </c>
      <c r="T14" s="73">
        <v>10000</v>
      </c>
      <c r="U14" s="229" t="s">
        <v>48</v>
      </c>
      <c r="V14" s="237"/>
    </row>
    <row r="15" spans="2:22" ht="19.5">
      <c r="B15" s="199"/>
      <c r="C15" s="200"/>
      <c r="D15" s="227"/>
      <c r="E15" s="228"/>
      <c r="F15" s="138" t="s">
        <v>49</v>
      </c>
      <c r="G15" s="61"/>
      <c r="H15" s="61"/>
      <c r="I15" s="61"/>
      <c r="J15" s="61"/>
      <c r="K15" s="61"/>
      <c r="L15" s="61"/>
      <c r="M15" s="61"/>
      <c r="N15" s="61"/>
      <c r="O15" s="61"/>
      <c r="P15" s="61"/>
      <c r="Q15" s="61"/>
      <c r="R15" s="61"/>
      <c r="S15" s="181">
        <f t="shared" si="0"/>
        <v>0</v>
      </c>
      <c r="T15" s="73">
        <v>25000</v>
      </c>
      <c r="U15" s="238"/>
      <c r="V15" s="239"/>
    </row>
    <row r="16" spans="2:22" ht="20.25" thickBot="1">
      <c r="B16" s="199"/>
      <c r="C16" s="200"/>
      <c r="D16" s="227"/>
      <c r="E16" s="228"/>
      <c r="F16" s="138" t="s">
        <v>4</v>
      </c>
      <c r="G16" s="61"/>
      <c r="H16" s="61"/>
      <c r="I16" s="61"/>
      <c r="J16" s="61"/>
      <c r="K16" s="61"/>
      <c r="L16" s="61"/>
      <c r="M16" s="61"/>
      <c r="N16" s="61"/>
      <c r="O16" s="61"/>
      <c r="P16" s="61"/>
      <c r="Q16" s="61"/>
      <c r="R16" s="61"/>
      <c r="S16" s="181">
        <f t="shared" si="0"/>
        <v>0</v>
      </c>
      <c r="T16" s="73">
        <v>35000</v>
      </c>
      <c r="U16" s="240"/>
      <c r="V16" s="241"/>
    </row>
    <row r="17" spans="2:22" ht="20.25" thickBot="1">
      <c r="B17" s="72" t="s">
        <v>51</v>
      </c>
      <c r="C17" s="175"/>
      <c r="D17" s="170" t="s">
        <v>121</v>
      </c>
      <c r="E17" s="143" t="s">
        <v>137</v>
      </c>
      <c r="F17" s="138" t="s">
        <v>103</v>
      </c>
      <c r="G17" s="61"/>
      <c r="H17" s="61"/>
      <c r="I17" s="61"/>
      <c r="J17" s="61"/>
      <c r="K17" s="61"/>
      <c r="L17" s="61"/>
      <c r="M17" s="61"/>
      <c r="N17" s="61"/>
      <c r="O17" s="61"/>
      <c r="P17" s="61"/>
      <c r="Q17" s="61"/>
      <c r="R17" s="61"/>
      <c r="S17" s="181">
        <f t="shared" si="0"/>
        <v>0</v>
      </c>
      <c r="T17" s="73">
        <v>10000</v>
      </c>
      <c r="U17" s="157" t="s">
        <v>52</v>
      </c>
      <c r="V17" s="102"/>
    </row>
    <row r="18" spans="2:22" ht="58.5">
      <c r="B18" s="195" t="s">
        <v>50</v>
      </c>
      <c r="C18" s="196"/>
      <c r="D18" s="227" t="s">
        <v>132</v>
      </c>
      <c r="E18" s="228" t="s">
        <v>142</v>
      </c>
      <c r="F18" s="150" t="s">
        <v>156</v>
      </c>
      <c r="G18" s="181"/>
      <c r="H18" s="181"/>
      <c r="I18" s="181">
        <v>12180</v>
      </c>
      <c r="J18" s="181"/>
      <c r="K18" s="181"/>
      <c r="L18" s="181"/>
      <c r="M18" s="181"/>
      <c r="N18" s="181"/>
      <c r="O18" s="181"/>
      <c r="P18" s="181"/>
      <c r="Q18" s="181"/>
      <c r="R18" s="181"/>
      <c r="S18" s="181">
        <f t="shared" si="0"/>
        <v>12180</v>
      </c>
      <c r="T18" s="73">
        <v>15000</v>
      </c>
      <c r="U18" s="229" t="s">
        <v>106</v>
      </c>
      <c r="V18" s="237"/>
    </row>
    <row r="19" spans="2:22" ht="19.5">
      <c r="B19" s="195"/>
      <c r="C19" s="196"/>
      <c r="D19" s="227"/>
      <c r="E19" s="228"/>
      <c r="F19" s="138" t="s">
        <v>71</v>
      </c>
      <c r="G19" s="61"/>
      <c r="H19" s="61">
        <v>1900</v>
      </c>
      <c r="I19" s="61"/>
      <c r="J19" s="61"/>
      <c r="K19" s="61"/>
      <c r="L19" s="61"/>
      <c r="M19" s="61"/>
      <c r="N19" s="61"/>
      <c r="O19" s="61"/>
      <c r="P19" s="61"/>
      <c r="Q19" s="61"/>
      <c r="R19" s="61"/>
      <c r="S19" s="181">
        <f t="shared" si="0"/>
        <v>1900</v>
      </c>
      <c r="T19" s="73">
        <v>17000</v>
      </c>
      <c r="U19" s="238"/>
      <c r="V19" s="239"/>
    </row>
    <row r="20" spans="2:22" ht="20.25" thickBot="1">
      <c r="B20" s="195"/>
      <c r="C20" s="196"/>
      <c r="D20" s="227"/>
      <c r="E20" s="228"/>
      <c r="F20" s="138" t="s">
        <v>72</v>
      </c>
      <c r="G20" s="61"/>
      <c r="H20" s="61"/>
      <c r="I20" s="61"/>
      <c r="J20" s="61"/>
      <c r="K20" s="61"/>
      <c r="L20" s="61"/>
      <c r="M20" s="61"/>
      <c r="N20" s="61"/>
      <c r="O20" s="61"/>
      <c r="P20" s="61"/>
      <c r="Q20" s="61"/>
      <c r="R20" s="61"/>
      <c r="S20" s="181">
        <f t="shared" si="0"/>
        <v>0</v>
      </c>
      <c r="T20" s="166">
        <v>5000</v>
      </c>
      <c r="U20" s="240"/>
      <c r="V20" s="241"/>
    </row>
    <row r="21" spans="2:22" ht="20.25" thickBot="1">
      <c r="B21" s="195" t="s">
        <v>53</v>
      </c>
      <c r="C21" s="196"/>
      <c r="D21" s="170" t="s">
        <v>122</v>
      </c>
      <c r="E21" s="143" t="s">
        <v>122</v>
      </c>
      <c r="F21" s="138" t="s">
        <v>54</v>
      </c>
      <c r="G21" s="61"/>
      <c r="H21" s="61"/>
      <c r="I21" s="61"/>
      <c r="J21" s="61"/>
      <c r="K21" s="61"/>
      <c r="L21" s="61"/>
      <c r="M21" s="61"/>
      <c r="N21" s="61"/>
      <c r="O21" s="61"/>
      <c r="P21" s="61"/>
      <c r="Q21" s="61"/>
      <c r="R21" s="61"/>
      <c r="S21" s="181">
        <f t="shared" si="0"/>
        <v>0</v>
      </c>
      <c r="T21" s="73">
        <v>30000</v>
      </c>
      <c r="U21" s="221" t="s">
        <v>55</v>
      </c>
      <c r="V21" s="222"/>
    </row>
    <row r="22" spans="2:22" ht="19.5">
      <c r="B22" s="199" t="s">
        <v>56</v>
      </c>
      <c r="C22" s="200"/>
      <c r="D22" s="233" t="s">
        <v>111</v>
      </c>
      <c r="E22" s="234" t="s">
        <v>123</v>
      </c>
      <c r="F22" s="138" t="s">
        <v>5</v>
      </c>
      <c r="G22" s="61">
        <v>1000</v>
      </c>
      <c r="H22" s="61"/>
      <c r="I22" s="61"/>
      <c r="J22" s="61"/>
      <c r="K22" s="61"/>
      <c r="L22" s="61"/>
      <c r="M22" s="61"/>
      <c r="N22" s="61"/>
      <c r="O22" s="61"/>
      <c r="P22" s="61"/>
      <c r="Q22" s="61"/>
      <c r="R22" s="61"/>
      <c r="S22" s="181">
        <f t="shared" si="0"/>
        <v>1000</v>
      </c>
      <c r="T22" s="73">
        <v>12000</v>
      </c>
      <c r="U22" s="229" t="s">
        <v>57</v>
      </c>
      <c r="V22" s="230"/>
    </row>
    <row r="23" spans="2:22" ht="19.5">
      <c r="B23" s="199"/>
      <c r="C23" s="200"/>
      <c r="D23" s="233"/>
      <c r="E23" s="234"/>
      <c r="F23" s="138" t="s">
        <v>6</v>
      </c>
      <c r="G23" s="61"/>
      <c r="H23" s="61"/>
      <c r="I23" s="61"/>
      <c r="J23" s="61"/>
      <c r="K23" s="61"/>
      <c r="L23" s="61"/>
      <c r="M23" s="61"/>
      <c r="N23" s="61"/>
      <c r="O23" s="61"/>
      <c r="P23" s="61"/>
      <c r="Q23" s="61"/>
      <c r="R23" s="61"/>
      <c r="S23" s="181">
        <f t="shared" si="0"/>
        <v>0</v>
      </c>
      <c r="T23" s="73">
        <v>8000</v>
      </c>
      <c r="U23" s="235"/>
      <c r="V23" s="236"/>
    </row>
    <row r="24" spans="2:22" ht="20.25" thickBot="1">
      <c r="B24" s="199"/>
      <c r="C24" s="200"/>
      <c r="D24" s="233"/>
      <c r="E24" s="234"/>
      <c r="F24" s="138" t="s">
        <v>7</v>
      </c>
      <c r="G24" s="61">
        <v>11000</v>
      </c>
      <c r="H24" s="61"/>
      <c r="I24" s="61"/>
      <c r="J24" s="61"/>
      <c r="K24" s="61"/>
      <c r="L24" s="61"/>
      <c r="M24" s="61"/>
      <c r="N24" s="61"/>
      <c r="O24" s="61"/>
      <c r="P24" s="61"/>
      <c r="Q24" s="61"/>
      <c r="R24" s="61"/>
      <c r="S24" s="181">
        <f t="shared" si="0"/>
        <v>11000</v>
      </c>
      <c r="T24" s="166">
        <v>40000</v>
      </c>
      <c r="U24" s="231"/>
      <c r="V24" s="232"/>
    </row>
    <row r="25" spans="2:22" ht="20.25" thickBot="1">
      <c r="B25" s="195" t="s">
        <v>58</v>
      </c>
      <c r="C25" s="196"/>
      <c r="D25" s="170" t="s">
        <v>118</v>
      </c>
      <c r="E25" s="143" t="s">
        <v>119</v>
      </c>
      <c r="F25" s="138" t="s">
        <v>59</v>
      </c>
      <c r="G25" s="61"/>
      <c r="H25" s="61"/>
      <c r="I25" s="61"/>
      <c r="J25" s="61"/>
      <c r="K25" s="61"/>
      <c r="L25" s="61"/>
      <c r="M25" s="61"/>
      <c r="N25" s="61"/>
      <c r="O25" s="61"/>
      <c r="P25" s="61"/>
      <c r="Q25" s="61"/>
      <c r="R25" s="61"/>
      <c r="S25" s="181">
        <f t="shared" si="0"/>
        <v>0</v>
      </c>
      <c r="T25" s="166">
        <v>23000</v>
      </c>
      <c r="U25" s="221" t="s">
        <v>60</v>
      </c>
      <c r="V25" s="222"/>
    </row>
    <row r="26" spans="2:22" ht="37.5" thickBot="1">
      <c r="B26" s="195" t="s">
        <v>61</v>
      </c>
      <c r="C26" s="196"/>
      <c r="D26" s="172" t="s">
        <v>139</v>
      </c>
      <c r="E26" s="159" t="s">
        <v>140</v>
      </c>
      <c r="F26" s="138" t="s">
        <v>62</v>
      </c>
      <c r="G26" s="61"/>
      <c r="H26" s="61">
        <v>12280</v>
      </c>
      <c r="I26" s="61"/>
      <c r="J26" s="61"/>
      <c r="K26" s="61"/>
      <c r="L26" s="61"/>
      <c r="M26" s="61"/>
      <c r="N26" s="61"/>
      <c r="O26" s="61"/>
      <c r="P26" s="61"/>
      <c r="Q26" s="61"/>
      <c r="R26" s="61"/>
      <c r="S26" s="181">
        <f t="shared" si="0"/>
        <v>12280</v>
      </c>
      <c r="T26" s="73">
        <v>15000</v>
      </c>
      <c r="U26" s="223" t="s">
        <v>63</v>
      </c>
      <c r="V26" s="224"/>
    </row>
    <row r="27" spans="2:22" ht="19.5">
      <c r="B27" s="225" t="s">
        <v>64</v>
      </c>
      <c r="C27" s="226"/>
      <c r="D27" s="227" t="s">
        <v>138</v>
      </c>
      <c r="E27" s="228" t="s">
        <v>141</v>
      </c>
      <c r="F27" s="148" t="s">
        <v>8</v>
      </c>
      <c r="G27" s="182"/>
      <c r="H27" s="182"/>
      <c r="I27" s="182"/>
      <c r="J27" s="182"/>
      <c r="K27" s="182"/>
      <c r="L27" s="182"/>
      <c r="M27" s="182"/>
      <c r="N27" s="182"/>
      <c r="O27" s="182"/>
      <c r="P27" s="182"/>
      <c r="Q27" s="182"/>
      <c r="R27" s="182"/>
      <c r="S27" s="181">
        <f t="shared" si="0"/>
        <v>0</v>
      </c>
      <c r="T27" s="166">
        <v>15000</v>
      </c>
      <c r="U27" s="229" t="s">
        <v>74</v>
      </c>
      <c r="V27" s="230"/>
    </row>
    <row r="28" spans="2:22" ht="20.25" thickBot="1">
      <c r="B28" s="225"/>
      <c r="C28" s="226"/>
      <c r="D28" s="227"/>
      <c r="E28" s="228"/>
      <c r="F28" s="148" t="s">
        <v>75</v>
      </c>
      <c r="G28" s="182"/>
      <c r="H28" s="182"/>
      <c r="I28" s="182"/>
      <c r="J28" s="182"/>
      <c r="K28" s="182"/>
      <c r="L28" s="182"/>
      <c r="M28" s="182"/>
      <c r="N28" s="182"/>
      <c r="O28" s="182"/>
      <c r="P28" s="182"/>
      <c r="Q28" s="182"/>
      <c r="R28" s="182"/>
      <c r="S28" s="181">
        <f t="shared" si="0"/>
        <v>0</v>
      </c>
      <c r="T28" s="166">
        <v>25000</v>
      </c>
      <c r="U28" s="231"/>
      <c r="V28" s="232"/>
    </row>
    <row r="29" spans="2:22" ht="19.5">
      <c r="B29" s="212" t="s">
        <v>76</v>
      </c>
      <c r="C29" s="176" t="s">
        <v>77</v>
      </c>
      <c r="D29" s="105" t="s">
        <v>170</v>
      </c>
      <c r="E29" s="106" t="s">
        <v>171</v>
      </c>
      <c r="F29" s="138"/>
      <c r="G29" s="61"/>
      <c r="H29" s="61"/>
      <c r="I29" s="61"/>
      <c r="J29" s="61"/>
      <c r="K29" s="61"/>
      <c r="L29" s="61"/>
      <c r="M29" s="61"/>
      <c r="N29" s="61"/>
      <c r="O29" s="61"/>
      <c r="P29" s="61"/>
      <c r="Q29" s="61"/>
      <c r="R29" s="61"/>
      <c r="S29" s="181">
        <f t="shared" si="0"/>
        <v>0</v>
      </c>
      <c r="T29" s="73"/>
      <c r="U29" s="213"/>
      <c r="V29" s="214"/>
    </row>
    <row r="30" spans="2:22" ht="19.5">
      <c r="B30" s="212"/>
      <c r="C30" s="176" t="s">
        <v>78</v>
      </c>
      <c r="D30" s="108" t="s">
        <v>172</v>
      </c>
      <c r="E30" s="109" t="s">
        <v>173</v>
      </c>
      <c r="F30" s="138"/>
      <c r="G30" s="61"/>
      <c r="H30" s="61"/>
      <c r="I30" s="61"/>
      <c r="J30" s="61"/>
      <c r="K30" s="61"/>
      <c r="L30" s="61"/>
      <c r="M30" s="61"/>
      <c r="N30" s="61"/>
      <c r="O30" s="61"/>
      <c r="P30" s="61"/>
      <c r="Q30" s="61"/>
      <c r="R30" s="61"/>
      <c r="S30" s="181">
        <f t="shared" si="0"/>
        <v>0</v>
      </c>
      <c r="T30" s="73"/>
      <c r="U30" s="215"/>
      <c r="V30" s="216"/>
    </row>
    <row r="31" spans="2:22" ht="19.5">
      <c r="B31" s="212"/>
      <c r="C31" s="177" t="s">
        <v>125</v>
      </c>
      <c r="D31" s="179" t="s">
        <v>174</v>
      </c>
      <c r="E31" s="108" t="s">
        <v>175</v>
      </c>
      <c r="F31" s="149"/>
      <c r="G31" s="183"/>
      <c r="H31" s="183"/>
      <c r="I31" s="183"/>
      <c r="J31" s="183"/>
      <c r="K31" s="183"/>
      <c r="L31" s="183"/>
      <c r="M31" s="183"/>
      <c r="N31" s="183"/>
      <c r="O31" s="183"/>
      <c r="P31" s="183"/>
      <c r="Q31" s="183"/>
      <c r="R31" s="183"/>
      <c r="S31" s="181">
        <f t="shared" si="0"/>
        <v>0</v>
      </c>
      <c r="T31" s="73"/>
      <c r="U31" s="215"/>
      <c r="V31" s="216"/>
    </row>
    <row r="32" spans="2:22" ht="19.5">
      <c r="B32" s="212"/>
      <c r="C32" s="177" t="s">
        <v>9</v>
      </c>
      <c r="D32" s="180" t="s">
        <v>176</v>
      </c>
      <c r="E32" s="180" t="s">
        <v>177</v>
      </c>
      <c r="F32" s="138"/>
      <c r="G32" s="61"/>
      <c r="H32" s="61"/>
      <c r="I32" s="61"/>
      <c r="J32" s="61"/>
      <c r="K32" s="61"/>
      <c r="L32" s="61"/>
      <c r="M32" s="61"/>
      <c r="N32" s="61"/>
      <c r="O32" s="61"/>
      <c r="P32" s="61"/>
      <c r="Q32" s="61"/>
      <c r="R32" s="61"/>
      <c r="S32" s="181">
        <f t="shared" si="0"/>
        <v>0</v>
      </c>
      <c r="T32" s="73"/>
      <c r="U32" s="215"/>
      <c r="V32" s="216"/>
    </row>
    <row r="33" spans="2:26" ht="20.25" thickBot="1">
      <c r="B33" s="212"/>
      <c r="C33" s="177" t="s">
        <v>10</v>
      </c>
      <c r="D33" s="109" t="s">
        <v>178</v>
      </c>
      <c r="E33" s="112" t="s">
        <v>179</v>
      </c>
      <c r="F33" s="149"/>
      <c r="G33" s="183"/>
      <c r="H33" s="183"/>
      <c r="I33" s="183"/>
      <c r="J33" s="183"/>
      <c r="K33" s="183"/>
      <c r="L33" s="183"/>
      <c r="M33" s="183"/>
      <c r="N33" s="183"/>
      <c r="O33" s="183"/>
      <c r="P33" s="183"/>
      <c r="Q33" s="183"/>
      <c r="R33" s="183"/>
      <c r="S33" s="181">
        <f t="shared" si="0"/>
        <v>0</v>
      </c>
      <c r="T33" s="73"/>
      <c r="U33" s="217"/>
      <c r="V33" s="218"/>
    </row>
    <row r="34" spans="2:26" ht="19.5">
      <c r="B34" s="212"/>
      <c r="C34" s="82" t="s">
        <v>79</v>
      </c>
      <c r="D34" s="173"/>
      <c r="E34" s="160"/>
      <c r="F34" s="138" t="s">
        <v>11</v>
      </c>
      <c r="G34" s="61">
        <v>26730</v>
      </c>
      <c r="H34" s="61"/>
      <c r="I34" s="61"/>
      <c r="J34" s="61"/>
      <c r="K34" s="61"/>
      <c r="L34" s="61"/>
      <c r="M34" s="61"/>
      <c r="N34" s="61"/>
      <c r="O34" s="61"/>
      <c r="P34" s="61"/>
      <c r="Q34" s="61"/>
      <c r="R34" s="61"/>
      <c r="S34" s="181">
        <f t="shared" si="0"/>
        <v>26730</v>
      </c>
      <c r="T34" s="73">
        <v>24000</v>
      </c>
      <c r="U34" s="213" t="s">
        <v>130</v>
      </c>
      <c r="V34" s="214"/>
    </row>
    <row r="35" spans="2:26" ht="19.5">
      <c r="B35" s="212"/>
      <c r="C35" s="82" t="s">
        <v>80</v>
      </c>
      <c r="D35" s="173"/>
      <c r="E35" s="160"/>
      <c r="F35" s="138" t="s">
        <v>12</v>
      </c>
      <c r="G35" s="61">
        <v>30000</v>
      </c>
      <c r="H35" s="61"/>
      <c r="I35" s="61"/>
      <c r="J35" s="61"/>
      <c r="K35" s="61"/>
      <c r="L35" s="61"/>
      <c r="M35" s="61"/>
      <c r="N35" s="61"/>
      <c r="O35" s="61"/>
      <c r="P35" s="61"/>
      <c r="Q35" s="61"/>
      <c r="R35" s="61"/>
      <c r="S35" s="181">
        <f t="shared" si="0"/>
        <v>30000</v>
      </c>
      <c r="T35" s="73">
        <v>30000</v>
      </c>
      <c r="U35" s="215" t="s">
        <v>131</v>
      </c>
      <c r="V35" s="216"/>
    </row>
    <row r="36" spans="2:26" ht="19.5">
      <c r="B36" s="212"/>
      <c r="C36" s="82" t="s">
        <v>81</v>
      </c>
      <c r="D36" s="173"/>
      <c r="E36" s="160"/>
      <c r="F36" s="138" t="s">
        <v>82</v>
      </c>
      <c r="G36" s="61"/>
      <c r="H36" s="61"/>
      <c r="I36" s="61"/>
      <c r="J36" s="61"/>
      <c r="K36" s="61"/>
      <c r="L36" s="61"/>
      <c r="M36" s="61"/>
      <c r="N36" s="61"/>
      <c r="O36" s="61"/>
      <c r="P36" s="61"/>
      <c r="Q36" s="61"/>
      <c r="R36" s="61"/>
      <c r="S36" s="181">
        <f t="shared" si="0"/>
        <v>0</v>
      </c>
      <c r="T36" s="73">
        <v>0</v>
      </c>
      <c r="U36" s="215"/>
      <c r="V36" s="216"/>
      <c r="Z36" t="s">
        <v>181</v>
      </c>
    </row>
    <row r="37" spans="2:26" ht="20.25" thickBot="1">
      <c r="B37" s="212"/>
      <c r="C37" s="178" t="s">
        <v>83</v>
      </c>
      <c r="D37" s="174"/>
      <c r="E37" s="161"/>
      <c r="F37" s="138" t="s">
        <v>84</v>
      </c>
      <c r="G37" s="61"/>
      <c r="H37" s="61"/>
      <c r="I37" s="61"/>
      <c r="J37" s="61"/>
      <c r="K37" s="61"/>
      <c r="L37" s="61"/>
      <c r="M37" s="61"/>
      <c r="N37" s="61"/>
      <c r="O37" s="61"/>
      <c r="P37" s="61"/>
      <c r="Q37" s="61"/>
      <c r="R37" s="61"/>
      <c r="S37" s="181">
        <f t="shared" si="0"/>
        <v>0</v>
      </c>
      <c r="T37" s="73">
        <v>20000</v>
      </c>
      <c r="U37" s="219"/>
      <c r="V37" s="220"/>
    </row>
    <row r="38" spans="2:26" ht="20.25" thickBot="1">
      <c r="B38" s="195" t="s">
        <v>85</v>
      </c>
      <c r="C38" s="196"/>
      <c r="D38" s="83"/>
      <c r="E38" s="138"/>
      <c r="F38" s="138"/>
      <c r="G38" s="61">
        <v>6718</v>
      </c>
      <c r="H38" s="61">
        <v>40789</v>
      </c>
      <c r="I38" s="61"/>
      <c r="J38" s="61"/>
      <c r="K38" s="61"/>
      <c r="L38" s="61"/>
      <c r="M38" s="61"/>
      <c r="N38" s="61"/>
      <c r="O38" s="61"/>
      <c r="P38" s="61"/>
      <c r="Q38" s="61"/>
      <c r="R38" s="61"/>
      <c r="S38" s="181">
        <f t="shared" si="0"/>
        <v>47507</v>
      </c>
      <c r="T38" s="73">
        <v>28000</v>
      </c>
      <c r="U38" s="197" t="s">
        <v>86</v>
      </c>
      <c r="V38" s="198"/>
    </row>
    <row r="39" spans="2:26" ht="19.5">
      <c r="B39" s="199" t="s">
        <v>87</v>
      </c>
      <c r="C39" s="200"/>
      <c r="D39" s="203" t="s">
        <v>88</v>
      </c>
      <c r="E39" s="194"/>
      <c r="F39" s="138" t="s">
        <v>89</v>
      </c>
      <c r="G39" s="61">
        <v>26552</v>
      </c>
      <c r="H39" s="61">
        <v>49052</v>
      </c>
      <c r="I39" s="61">
        <v>26552</v>
      </c>
      <c r="J39" s="61"/>
      <c r="K39" s="61"/>
      <c r="L39" s="61"/>
      <c r="M39" s="61"/>
      <c r="N39" s="61"/>
      <c r="O39" s="61"/>
      <c r="P39" s="61"/>
      <c r="Q39" s="61"/>
      <c r="R39" s="61"/>
      <c r="S39" s="181">
        <f t="shared" si="0"/>
        <v>102156</v>
      </c>
      <c r="T39" s="73">
        <v>330000</v>
      </c>
      <c r="U39" s="204" t="s">
        <v>90</v>
      </c>
      <c r="V39" s="205"/>
    </row>
    <row r="40" spans="2:26" ht="34.5" customHeight="1">
      <c r="B40" s="199"/>
      <c r="C40" s="200"/>
      <c r="D40" s="206" t="s">
        <v>91</v>
      </c>
      <c r="E40" s="207"/>
      <c r="F40" s="138" t="s">
        <v>92</v>
      </c>
      <c r="G40" s="61">
        <v>18938</v>
      </c>
      <c r="H40" s="61">
        <v>6395</v>
      </c>
      <c r="I40" s="61">
        <v>5252</v>
      </c>
      <c r="J40" s="61"/>
      <c r="K40" s="61"/>
      <c r="L40" s="61"/>
      <c r="M40" s="61"/>
      <c r="N40" s="61"/>
      <c r="O40" s="61"/>
      <c r="P40" s="61"/>
      <c r="Q40" s="61"/>
      <c r="R40" s="61"/>
      <c r="S40" s="181">
        <f t="shared" si="0"/>
        <v>30585</v>
      </c>
      <c r="T40" s="165">
        <v>80000</v>
      </c>
      <c r="U40" s="208" t="s">
        <v>93</v>
      </c>
      <c r="V40" s="209"/>
    </row>
    <row r="41" spans="2:26" ht="20.25" thickBot="1">
      <c r="B41" s="201"/>
      <c r="C41" s="202"/>
      <c r="D41" s="206" t="s">
        <v>94</v>
      </c>
      <c r="E41" s="207"/>
      <c r="F41" s="138" t="s">
        <v>95</v>
      </c>
      <c r="G41" s="61">
        <v>6000</v>
      </c>
      <c r="H41" s="61">
        <v>6000</v>
      </c>
      <c r="I41" s="61">
        <v>6000</v>
      </c>
      <c r="J41" s="61"/>
      <c r="K41" s="61"/>
      <c r="L41" s="61"/>
      <c r="M41" s="61"/>
      <c r="N41" s="61"/>
      <c r="O41" s="61"/>
      <c r="P41" s="61"/>
      <c r="Q41" s="61"/>
      <c r="R41" s="61"/>
      <c r="S41" s="181">
        <f t="shared" si="0"/>
        <v>18000</v>
      </c>
      <c r="T41" s="165">
        <v>66000</v>
      </c>
      <c r="U41" s="210" t="s">
        <v>96</v>
      </c>
      <c r="V41" s="211"/>
    </row>
    <row r="42" spans="2:26" ht="19.5">
      <c r="D42" s="184" t="s">
        <v>97</v>
      </c>
      <c r="E42" s="185"/>
      <c r="F42" s="185"/>
      <c r="G42" s="61">
        <f>SUM(G7:G41)</f>
        <v>154808</v>
      </c>
      <c r="H42" s="61">
        <f t="shared" ref="H42:S42" si="1">SUM(H7:H41)</f>
        <v>349816</v>
      </c>
      <c r="I42" s="61">
        <f t="shared" si="1"/>
        <v>90681</v>
      </c>
      <c r="J42" s="61">
        <f t="shared" si="1"/>
        <v>0</v>
      </c>
      <c r="K42" s="61">
        <f t="shared" si="1"/>
        <v>0</v>
      </c>
      <c r="L42" s="61">
        <f t="shared" si="1"/>
        <v>0</v>
      </c>
      <c r="M42" s="61">
        <f t="shared" si="1"/>
        <v>0</v>
      </c>
      <c r="N42" s="61">
        <f t="shared" si="1"/>
        <v>0</v>
      </c>
      <c r="O42" s="61">
        <f t="shared" si="1"/>
        <v>0</v>
      </c>
      <c r="P42" s="61">
        <f t="shared" si="1"/>
        <v>0</v>
      </c>
      <c r="Q42" s="61">
        <f t="shared" si="1"/>
        <v>0</v>
      </c>
      <c r="R42" s="61">
        <f t="shared" si="1"/>
        <v>0</v>
      </c>
      <c r="S42" s="61">
        <f t="shared" si="1"/>
        <v>595305</v>
      </c>
      <c r="T42" s="167">
        <f>SUM(T7:T41)</f>
        <v>1358000</v>
      </c>
      <c r="U42" s="151"/>
      <c r="V42" s="90"/>
    </row>
    <row r="43" spans="2:26" ht="19.5">
      <c r="D43" s="184" t="s">
        <v>98</v>
      </c>
      <c r="E43" s="185"/>
      <c r="F43" s="185"/>
      <c r="G43" s="61">
        <f>+預算收入!G18</f>
        <v>454300</v>
      </c>
      <c r="H43" s="61">
        <f>+預算收入!H18</f>
        <v>46000</v>
      </c>
      <c r="I43" s="61">
        <f>+預算收入!I18</f>
        <v>475400</v>
      </c>
      <c r="J43" s="61">
        <f>+預算收入!J18</f>
        <v>0</v>
      </c>
      <c r="K43" s="61">
        <f>+預算收入!K18</f>
        <v>0</v>
      </c>
      <c r="L43" s="61">
        <f>+預算收入!L18</f>
        <v>0</v>
      </c>
      <c r="M43" s="61">
        <f>+預算收入!M18</f>
        <v>0</v>
      </c>
      <c r="N43" s="61">
        <f>+預算收入!N18</f>
        <v>0</v>
      </c>
      <c r="O43" s="61">
        <f>+預算收入!O18</f>
        <v>0</v>
      </c>
      <c r="P43" s="61">
        <f>+預算收入!P18</f>
        <v>0</v>
      </c>
      <c r="Q43" s="61">
        <f>+預算收入!Q18</f>
        <v>0</v>
      </c>
      <c r="R43" s="61">
        <f>+預算收入!R18</f>
        <v>0</v>
      </c>
      <c r="S43" s="61">
        <f>+預算收入!S18</f>
        <v>975700</v>
      </c>
      <c r="T43" s="167">
        <f>+預算收入!V18</f>
        <v>1358000</v>
      </c>
      <c r="U43" s="158"/>
      <c r="V43" s="93"/>
    </row>
    <row r="44" spans="2:26" ht="20.25" thickBot="1">
      <c r="D44" s="186" t="s">
        <v>157</v>
      </c>
      <c r="E44" s="187"/>
      <c r="F44" s="187"/>
      <c r="G44" s="62">
        <f>+G43-G42</f>
        <v>299492</v>
      </c>
      <c r="H44" s="62">
        <f t="shared" ref="H44:S44" si="2">+H43-H42</f>
        <v>-303816</v>
      </c>
      <c r="I44" s="62">
        <f t="shared" si="2"/>
        <v>384719</v>
      </c>
      <c r="J44" s="62">
        <f t="shared" si="2"/>
        <v>0</v>
      </c>
      <c r="K44" s="62">
        <f t="shared" si="2"/>
        <v>0</v>
      </c>
      <c r="L44" s="62">
        <f t="shared" si="2"/>
        <v>0</v>
      </c>
      <c r="M44" s="62">
        <f t="shared" si="2"/>
        <v>0</v>
      </c>
      <c r="N44" s="62">
        <f t="shared" si="2"/>
        <v>0</v>
      </c>
      <c r="O44" s="62">
        <f t="shared" si="2"/>
        <v>0</v>
      </c>
      <c r="P44" s="62">
        <f t="shared" si="2"/>
        <v>0</v>
      </c>
      <c r="Q44" s="62">
        <f t="shared" si="2"/>
        <v>0</v>
      </c>
      <c r="R44" s="62">
        <f t="shared" si="2"/>
        <v>0</v>
      </c>
      <c r="S44" s="62">
        <f t="shared" si="2"/>
        <v>380395</v>
      </c>
      <c r="T44" s="168">
        <f>+T43-T42</f>
        <v>0</v>
      </c>
      <c r="U44" s="94"/>
      <c r="V44" s="97"/>
    </row>
    <row r="45" spans="2:26" ht="19.5">
      <c r="B45" s="98"/>
      <c r="C45" s="98"/>
      <c r="D45" s="98"/>
      <c r="E45" s="98"/>
      <c r="F45" s="99"/>
      <c r="G45" s="99"/>
      <c r="H45" s="99"/>
      <c r="I45" s="99"/>
      <c r="J45" s="99"/>
      <c r="K45" s="99"/>
      <c r="L45" s="99"/>
      <c r="M45" s="99"/>
      <c r="N45" s="99"/>
      <c r="O45" s="99"/>
      <c r="P45" s="99"/>
      <c r="Q45" s="99"/>
      <c r="R45" s="99"/>
      <c r="S45" s="99"/>
      <c r="T45" s="98"/>
      <c r="U45" s="98"/>
      <c r="V45" s="98"/>
    </row>
    <row r="46" spans="2:26" ht="20.25" thickBot="1">
      <c r="B46" s="192" t="s">
        <v>100</v>
      </c>
      <c r="C46" s="192"/>
      <c r="D46" s="192"/>
      <c r="E46" s="193">
        <v>399402</v>
      </c>
      <c r="F46" s="193"/>
      <c r="G46" s="146"/>
      <c r="H46" s="146"/>
      <c r="I46" s="146"/>
      <c r="J46" s="146"/>
      <c r="K46" s="146"/>
      <c r="L46" s="146"/>
      <c r="M46" s="146"/>
      <c r="N46" s="146"/>
      <c r="O46" s="146"/>
      <c r="P46" s="146"/>
      <c r="Q46" s="146"/>
      <c r="R46" s="146"/>
      <c r="S46" s="146"/>
      <c r="T46" s="98"/>
      <c r="U46" s="98"/>
      <c r="V46" s="99"/>
    </row>
    <row r="47" spans="2:26" ht="20.25" thickBot="1">
      <c r="B47" s="192" t="s">
        <v>101</v>
      </c>
      <c r="C47" s="192"/>
      <c r="D47" s="192"/>
      <c r="E47" s="194">
        <v>30000</v>
      </c>
      <c r="F47" s="194"/>
      <c r="G47" s="156"/>
      <c r="H47" s="147"/>
      <c r="I47" s="147"/>
      <c r="J47" s="147"/>
      <c r="K47" s="147"/>
      <c r="L47" s="147"/>
      <c r="M47" s="147"/>
      <c r="N47" s="147"/>
      <c r="O47" s="147"/>
      <c r="P47" s="147"/>
      <c r="Q47" s="147"/>
      <c r="R47" s="147"/>
      <c r="S47" s="146"/>
      <c r="T47" s="146"/>
      <c r="U47" s="188">
        <f>+E47+E46</f>
        <v>429402</v>
      </c>
      <c r="V47" s="189"/>
    </row>
    <row r="48" spans="2:26" ht="19.5">
      <c r="B48" s="190" t="s">
        <v>135</v>
      </c>
      <c r="C48" s="190"/>
      <c r="D48" s="190"/>
      <c r="E48" s="190"/>
      <c r="F48" s="190"/>
      <c r="G48" s="190"/>
      <c r="H48" s="191"/>
      <c r="I48" s="191"/>
      <c r="J48" s="191"/>
      <c r="K48" s="191"/>
      <c r="L48" s="191"/>
      <c r="M48" s="191"/>
      <c r="N48" s="191"/>
      <c r="O48" s="191"/>
      <c r="P48" s="191"/>
      <c r="Q48" s="191"/>
      <c r="R48" s="191"/>
      <c r="S48" s="190"/>
      <c r="T48" s="190"/>
      <c r="U48" s="191"/>
      <c r="V48" s="191"/>
    </row>
  </sheetData>
  <mergeCells count="65">
    <mergeCell ref="B8:C8"/>
    <mergeCell ref="U8:V8"/>
    <mergeCell ref="B4:V4"/>
    <mergeCell ref="B6:C6"/>
    <mergeCell ref="U6:V6"/>
    <mergeCell ref="B7:C7"/>
    <mergeCell ref="U7:V7"/>
    <mergeCell ref="B10:C10"/>
    <mergeCell ref="U10:V10"/>
    <mergeCell ref="U9:V9"/>
    <mergeCell ref="B9:C9"/>
    <mergeCell ref="B11:C13"/>
    <mergeCell ref="D11:D13"/>
    <mergeCell ref="E11:E13"/>
    <mergeCell ref="U11:V13"/>
    <mergeCell ref="B14:C16"/>
    <mergeCell ref="D14:D16"/>
    <mergeCell ref="E14:E16"/>
    <mergeCell ref="U14:V16"/>
    <mergeCell ref="B18:C20"/>
    <mergeCell ref="D18:D20"/>
    <mergeCell ref="E18:E20"/>
    <mergeCell ref="U18:V20"/>
    <mergeCell ref="B22:C24"/>
    <mergeCell ref="D22:D24"/>
    <mergeCell ref="E22:E24"/>
    <mergeCell ref="U22:V24"/>
    <mergeCell ref="B21:C21"/>
    <mergeCell ref="U21:V21"/>
    <mergeCell ref="B25:C25"/>
    <mergeCell ref="U25:V25"/>
    <mergeCell ref="B26:C26"/>
    <mergeCell ref="U26:V26"/>
    <mergeCell ref="B27:C28"/>
    <mergeCell ref="D27:D28"/>
    <mergeCell ref="E27:E28"/>
    <mergeCell ref="U27:V28"/>
    <mergeCell ref="B29:B37"/>
    <mergeCell ref="U29:V29"/>
    <mergeCell ref="U30:V30"/>
    <mergeCell ref="U31:V31"/>
    <mergeCell ref="U32:V32"/>
    <mergeCell ref="U33:V33"/>
    <mergeCell ref="U34:V34"/>
    <mergeCell ref="U35:V35"/>
    <mergeCell ref="U36:V36"/>
    <mergeCell ref="U37:V37"/>
    <mergeCell ref="B38:C38"/>
    <mergeCell ref="U38:V38"/>
    <mergeCell ref="B39:C41"/>
    <mergeCell ref="D39:E39"/>
    <mergeCell ref="U39:V39"/>
    <mergeCell ref="D40:E40"/>
    <mergeCell ref="U40:V40"/>
    <mergeCell ref="D41:E41"/>
    <mergeCell ref="U41:V41"/>
    <mergeCell ref="D42:F42"/>
    <mergeCell ref="D43:F43"/>
    <mergeCell ref="D44:F44"/>
    <mergeCell ref="U47:V47"/>
    <mergeCell ref="B48:V48"/>
    <mergeCell ref="B46:D46"/>
    <mergeCell ref="E46:F46"/>
    <mergeCell ref="B47:D47"/>
    <mergeCell ref="E47:F47"/>
  </mergeCells>
  <phoneticPr fontId="3" type="noConversion"/>
  <pageMargins left="0.11811023622047245" right="0.19685039370078741" top="0.74803149606299213" bottom="0.35433070866141736"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C4:W18"/>
  <sheetViews>
    <sheetView topLeftCell="B1" zoomScale="76" zoomScaleNormal="76" workbookViewId="0">
      <selection activeCell="S23" sqref="S23"/>
    </sheetView>
  </sheetViews>
  <sheetFormatPr defaultRowHeight="16.5"/>
  <cols>
    <col min="5" max="5" width="17.5" customWidth="1"/>
    <col min="7" max="7" width="12.25" customWidth="1"/>
    <col min="8" max="8" width="9.625" customWidth="1"/>
    <col min="9" max="9" width="12.125" customWidth="1"/>
    <col min="10" max="18" width="9.625" hidden="1" customWidth="1"/>
    <col min="19" max="19" width="13" customWidth="1"/>
    <col min="20" max="20" width="12.625" customWidth="1"/>
    <col min="22" max="22" width="14" customWidth="1"/>
    <col min="23" max="23" width="17" customWidth="1"/>
  </cols>
  <sheetData>
    <row r="4" spans="3:23" ht="21">
      <c r="C4" s="264" t="s">
        <v>17</v>
      </c>
      <c r="D4" s="264"/>
      <c r="E4" s="264"/>
      <c r="F4" s="264"/>
      <c r="G4" s="264"/>
      <c r="H4" s="264"/>
      <c r="I4" s="264"/>
      <c r="J4" s="264"/>
      <c r="K4" s="264"/>
      <c r="L4" s="264"/>
      <c r="M4" s="264"/>
      <c r="N4" s="264"/>
      <c r="O4" s="264"/>
      <c r="P4" s="264"/>
      <c r="Q4" s="264"/>
      <c r="R4" s="264"/>
      <c r="S4" s="264"/>
      <c r="T4" s="264"/>
      <c r="U4" s="264"/>
      <c r="V4" s="264"/>
      <c r="W4" s="264"/>
    </row>
    <row r="5" spans="3:23" ht="21.75" thickBot="1">
      <c r="C5" s="265" t="s">
        <v>18</v>
      </c>
      <c r="D5" s="265"/>
      <c r="E5" s="265"/>
      <c r="F5" s="265"/>
      <c r="G5" s="266"/>
      <c r="H5" s="266"/>
      <c r="I5" s="266"/>
      <c r="J5" s="266"/>
      <c r="K5" s="266"/>
      <c r="L5" s="266"/>
      <c r="M5" s="266"/>
      <c r="N5" s="266"/>
      <c r="O5" s="266"/>
      <c r="P5" s="266"/>
      <c r="Q5" s="266"/>
      <c r="R5" s="266"/>
      <c r="S5" s="265"/>
      <c r="T5" s="265"/>
      <c r="U5" s="265"/>
      <c r="V5" s="265"/>
      <c r="W5" s="265"/>
    </row>
    <row r="6" spans="3:23" ht="39.75" thickBot="1">
      <c r="C6" s="267" t="s">
        <v>19</v>
      </c>
      <c r="D6" s="268"/>
      <c r="E6" s="268"/>
      <c r="F6" s="14" t="s">
        <v>20</v>
      </c>
      <c r="G6" s="155" t="s">
        <v>169</v>
      </c>
      <c r="H6" s="155" t="s">
        <v>158</v>
      </c>
      <c r="I6" s="155" t="s">
        <v>159</v>
      </c>
      <c r="J6" s="155" t="s">
        <v>160</v>
      </c>
      <c r="K6" s="155" t="s">
        <v>161</v>
      </c>
      <c r="L6" s="155" t="s">
        <v>162</v>
      </c>
      <c r="M6" s="155" t="s">
        <v>163</v>
      </c>
      <c r="N6" s="155" t="s">
        <v>164</v>
      </c>
      <c r="O6" s="155" t="s">
        <v>165</v>
      </c>
      <c r="P6" s="155" t="s">
        <v>166</v>
      </c>
      <c r="Q6" s="155" t="s">
        <v>167</v>
      </c>
      <c r="R6" s="155" t="s">
        <v>168</v>
      </c>
      <c r="S6" s="15" t="s">
        <v>21</v>
      </c>
      <c r="T6" s="14" t="s">
        <v>22</v>
      </c>
      <c r="U6" s="16" t="s">
        <v>23</v>
      </c>
      <c r="V6" s="17" t="s">
        <v>24</v>
      </c>
      <c r="W6" s="18" t="s">
        <v>25</v>
      </c>
    </row>
    <row r="7" spans="3:23" ht="19.5">
      <c r="C7" s="269" t="s">
        <v>26</v>
      </c>
      <c r="D7" s="270"/>
      <c r="E7" s="270"/>
      <c r="F7" s="1">
        <v>2</v>
      </c>
      <c r="G7" s="13">
        <v>4000</v>
      </c>
      <c r="H7" s="13"/>
      <c r="I7" s="13">
        <v>4000</v>
      </c>
      <c r="J7" s="13"/>
      <c r="K7" s="13"/>
      <c r="L7" s="13"/>
      <c r="M7" s="13"/>
      <c r="N7" s="13"/>
      <c r="O7" s="13"/>
      <c r="P7" s="13"/>
      <c r="Q7" s="13"/>
      <c r="R7" s="13"/>
      <c r="S7" s="2">
        <f>SUM(G7:R7)</f>
        <v>8000</v>
      </c>
      <c r="T7" s="1">
        <v>5</v>
      </c>
      <c r="U7" s="19">
        <v>2000</v>
      </c>
      <c r="V7" s="20">
        <f>+U7*T7</f>
        <v>10000</v>
      </c>
      <c r="W7" s="21"/>
    </row>
    <row r="8" spans="3:23" ht="19.5">
      <c r="C8" s="258" t="s">
        <v>27</v>
      </c>
      <c r="D8" s="259"/>
      <c r="E8" s="259"/>
      <c r="F8" s="3"/>
      <c r="G8" s="13">
        <v>288000</v>
      </c>
      <c r="H8" s="13">
        <v>36000</v>
      </c>
      <c r="I8" s="13">
        <v>336000</v>
      </c>
      <c r="J8" s="13"/>
      <c r="K8" s="13"/>
      <c r="L8" s="13"/>
      <c r="M8" s="13"/>
      <c r="N8" s="13"/>
      <c r="O8" s="13"/>
      <c r="P8" s="13"/>
      <c r="Q8" s="13"/>
      <c r="R8" s="13"/>
      <c r="S8" s="2">
        <f t="shared" ref="S8:S17" si="0">SUM(G8:R8)</f>
        <v>660000</v>
      </c>
      <c r="T8" s="3">
        <v>80</v>
      </c>
      <c r="U8" s="22">
        <v>12000</v>
      </c>
      <c r="V8" s="20">
        <f t="shared" ref="V8:V17" si="1">+U8*T8</f>
        <v>960000</v>
      </c>
      <c r="W8" s="23"/>
    </row>
    <row r="9" spans="3:23" ht="20.25" thickBot="1">
      <c r="C9" s="262" t="s">
        <v>28</v>
      </c>
      <c r="D9" s="263"/>
      <c r="E9" s="263"/>
      <c r="F9" s="4"/>
      <c r="G9" s="13">
        <v>3300</v>
      </c>
      <c r="H9" s="13"/>
      <c r="I9" s="13">
        <v>400</v>
      </c>
      <c r="J9" s="13"/>
      <c r="K9" s="13"/>
      <c r="L9" s="13"/>
      <c r="M9" s="13"/>
      <c r="N9" s="13"/>
      <c r="O9" s="13"/>
      <c r="P9" s="13"/>
      <c r="Q9" s="13"/>
      <c r="R9" s="13"/>
      <c r="S9" s="2">
        <f t="shared" si="0"/>
        <v>3700</v>
      </c>
      <c r="T9" s="4"/>
      <c r="U9" s="24"/>
      <c r="V9" s="25">
        <f t="shared" si="1"/>
        <v>0</v>
      </c>
      <c r="W9" s="26"/>
    </row>
    <row r="10" spans="3:23" ht="19.5">
      <c r="C10" s="253" t="s">
        <v>29</v>
      </c>
      <c r="D10" s="5" t="s">
        <v>13</v>
      </c>
      <c r="E10" s="6"/>
      <c r="F10" s="7"/>
      <c r="G10" s="13">
        <v>70000</v>
      </c>
      <c r="H10" s="13"/>
      <c r="I10" s="13"/>
      <c r="J10" s="13"/>
      <c r="K10" s="13"/>
      <c r="L10" s="13"/>
      <c r="M10" s="13"/>
      <c r="N10" s="13"/>
      <c r="O10" s="13"/>
      <c r="P10" s="13"/>
      <c r="Q10" s="13"/>
      <c r="R10" s="13"/>
      <c r="S10" s="2">
        <f t="shared" si="0"/>
        <v>70000</v>
      </c>
      <c r="T10" s="27">
        <v>1</v>
      </c>
      <c r="U10" s="28">
        <v>70000</v>
      </c>
      <c r="V10" s="29">
        <f t="shared" si="1"/>
        <v>70000</v>
      </c>
      <c r="W10" s="30"/>
    </row>
    <row r="11" spans="3:23" ht="19.5">
      <c r="C11" s="254"/>
      <c r="D11" s="8" t="s">
        <v>14</v>
      </c>
      <c r="E11" s="9"/>
      <c r="F11" s="3"/>
      <c r="G11" s="13">
        <v>22000</v>
      </c>
      <c r="H11" s="13"/>
      <c r="I11" s="13"/>
      <c r="J11" s="13"/>
      <c r="K11" s="13"/>
      <c r="L11" s="13"/>
      <c r="M11" s="13"/>
      <c r="N11" s="13"/>
      <c r="O11" s="13"/>
      <c r="P11" s="13"/>
      <c r="Q11" s="13"/>
      <c r="R11" s="13"/>
      <c r="S11" s="2">
        <f t="shared" si="0"/>
        <v>22000</v>
      </c>
      <c r="T11" s="31">
        <v>2</v>
      </c>
      <c r="U11" s="32">
        <v>22000</v>
      </c>
      <c r="V11" s="20">
        <f t="shared" si="1"/>
        <v>44000</v>
      </c>
      <c r="W11" s="33"/>
    </row>
    <row r="12" spans="3:23" ht="19.5">
      <c r="C12" s="254"/>
      <c r="D12" s="8" t="s">
        <v>15</v>
      </c>
      <c r="E12" s="9"/>
      <c r="F12" s="3"/>
      <c r="G12" s="13"/>
      <c r="H12" s="13"/>
      <c r="I12" s="13">
        <v>20000</v>
      </c>
      <c r="J12" s="13"/>
      <c r="K12" s="13"/>
      <c r="L12" s="13"/>
      <c r="M12" s="13"/>
      <c r="N12" s="13"/>
      <c r="O12" s="13"/>
      <c r="P12" s="13"/>
      <c r="Q12" s="13"/>
      <c r="R12" s="13"/>
      <c r="S12" s="2">
        <f t="shared" si="0"/>
        <v>20000</v>
      </c>
      <c r="T12" s="31">
        <v>5</v>
      </c>
      <c r="U12" s="32">
        <v>10000</v>
      </c>
      <c r="V12" s="20">
        <f t="shared" si="1"/>
        <v>50000</v>
      </c>
      <c r="W12" s="33"/>
    </row>
    <row r="13" spans="3:23" ht="19.5">
      <c r="C13" s="254"/>
      <c r="D13" s="8" t="s">
        <v>16</v>
      </c>
      <c r="E13" s="9"/>
      <c r="F13" s="4"/>
      <c r="G13" s="13">
        <v>17000</v>
      </c>
      <c r="H13" s="13"/>
      <c r="I13" s="13"/>
      <c r="J13" s="13"/>
      <c r="K13" s="13"/>
      <c r="L13" s="13"/>
      <c r="M13" s="13"/>
      <c r="N13" s="13"/>
      <c r="O13" s="13"/>
      <c r="P13" s="13"/>
      <c r="Q13" s="13"/>
      <c r="R13" s="13"/>
      <c r="S13" s="2">
        <f t="shared" si="0"/>
        <v>17000</v>
      </c>
      <c r="T13" s="34">
        <v>2</v>
      </c>
      <c r="U13" s="35">
        <v>17000</v>
      </c>
      <c r="V13" s="20">
        <f>+U13*T13</f>
        <v>34000</v>
      </c>
      <c r="W13" s="36"/>
    </row>
    <row r="14" spans="3:23" ht="20.25" thickBot="1">
      <c r="C14" s="255"/>
      <c r="D14" s="10" t="s">
        <v>30</v>
      </c>
      <c r="E14" s="11"/>
      <c r="F14" s="12"/>
      <c r="G14" s="13">
        <v>40000</v>
      </c>
      <c r="H14" s="13">
        <v>10000</v>
      </c>
      <c r="I14" s="13">
        <v>70000</v>
      </c>
      <c r="J14" s="13"/>
      <c r="K14" s="13"/>
      <c r="L14" s="13"/>
      <c r="M14" s="13"/>
      <c r="N14" s="13"/>
      <c r="O14" s="13"/>
      <c r="P14" s="13"/>
      <c r="Q14" s="13"/>
      <c r="R14" s="13"/>
      <c r="S14" s="2">
        <f t="shared" si="0"/>
        <v>120000</v>
      </c>
      <c r="T14" s="37">
        <v>16</v>
      </c>
      <c r="U14" s="38">
        <v>10000</v>
      </c>
      <c r="V14" s="39">
        <f>+U14*T14</f>
        <v>160000</v>
      </c>
      <c r="W14" s="40"/>
    </row>
    <row r="15" spans="3:23" ht="19.5">
      <c r="C15" s="256" t="s">
        <v>31</v>
      </c>
      <c r="D15" s="257"/>
      <c r="E15" s="257"/>
      <c r="F15" s="7"/>
      <c r="G15" s="153"/>
      <c r="H15" s="153"/>
      <c r="I15" s="153">
        <v>45000</v>
      </c>
      <c r="J15" s="153"/>
      <c r="K15" s="153"/>
      <c r="L15" s="153"/>
      <c r="M15" s="153"/>
      <c r="N15" s="153"/>
      <c r="O15" s="153"/>
      <c r="P15" s="153"/>
      <c r="Q15" s="153"/>
      <c r="R15" s="154"/>
      <c r="S15" s="2">
        <f t="shared" si="0"/>
        <v>45000</v>
      </c>
      <c r="T15" s="41">
        <v>15</v>
      </c>
      <c r="U15" s="42">
        <v>2000</v>
      </c>
      <c r="V15" s="20">
        <f t="shared" si="1"/>
        <v>30000</v>
      </c>
      <c r="W15" s="21"/>
    </row>
    <row r="16" spans="3:23" ht="19.5">
      <c r="C16" s="258" t="s">
        <v>32</v>
      </c>
      <c r="D16" s="259"/>
      <c r="E16" s="259"/>
      <c r="F16" s="3"/>
      <c r="G16" s="152">
        <v>10000</v>
      </c>
      <c r="H16" s="152"/>
      <c r="I16" s="152"/>
      <c r="J16" s="152"/>
      <c r="K16" s="152"/>
      <c r="L16" s="152"/>
      <c r="M16" s="152"/>
      <c r="N16" s="152"/>
      <c r="O16" s="152"/>
      <c r="P16" s="152"/>
      <c r="Q16" s="152"/>
      <c r="R16" s="13"/>
      <c r="S16" s="2">
        <f t="shared" si="0"/>
        <v>10000</v>
      </c>
      <c r="T16" s="3"/>
      <c r="U16" s="43"/>
      <c r="V16" s="20">
        <f t="shared" si="1"/>
        <v>0</v>
      </c>
      <c r="W16" s="23"/>
    </row>
    <row r="17" spans="3:23" ht="19.5">
      <c r="C17" s="258" t="s">
        <v>33</v>
      </c>
      <c r="D17" s="259"/>
      <c r="E17" s="259"/>
      <c r="F17" s="3"/>
      <c r="G17" s="152"/>
      <c r="H17" s="152"/>
      <c r="I17" s="152"/>
      <c r="J17" s="152"/>
      <c r="K17" s="152"/>
      <c r="L17" s="152"/>
      <c r="M17" s="152"/>
      <c r="N17" s="152"/>
      <c r="O17" s="152"/>
      <c r="P17" s="152"/>
      <c r="Q17" s="152"/>
      <c r="R17" s="13"/>
      <c r="S17" s="2">
        <f t="shared" si="0"/>
        <v>0</v>
      </c>
      <c r="T17" s="3"/>
      <c r="U17" s="22"/>
      <c r="V17" s="20">
        <f t="shared" si="1"/>
        <v>0</v>
      </c>
      <c r="W17" s="23"/>
    </row>
    <row r="18" spans="3:23" ht="20.25" thickBot="1">
      <c r="C18" s="260" t="s">
        <v>34</v>
      </c>
      <c r="D18" s="261"/>
      <c r="E18" s="261"/>
      <c r="F18" s="44">
        <f>SUM(F7:F17)</f>
        <v>2</v>
      </c>
      <c r="G18" s="44">
        <f>SUM(G7:G17)</f>
        <v>454300</v>
      </c>
      <c r="H18" s="44">
        <f t="shared" ref="H18:S18" si="2">SUM(H7:H17)</f>
        <v>46000</v>
      </c>
      <c r="I18" s="44">
        <f t="shared" si="2"/>
        <v>475400</v>
      </c>
      <c r="J18" s="44">
        <f t="shared" si="2"/>
        <v>0</v>
      </c>
      <c r="K18" s="44">
        <f t="shared" si="2"/>
        <v>0</v>
      </c>
      <c r="L18" s="44">
        <f t="shared" si="2"/>
        <v>0</v>
      </c>
      <c r="M18" s="44">
        <f t="shared" si="2"/>
        <v>0</v>
      </c>
      <c r="N18" s="44">
        <f t="shared" si="2"/>
        <v>0</v>
      </c>
      <c r="O18" s="44">
        <f t="shared" si="2"/>
        <v>0</v>
      </c>
      <c r="P18" s="44">
        <f t="shared" si="2"/>
        <v>0</v>
      </c>
      <c r="Q18" s="44">
        <f t="shared" si="2"/>
        <v>0</v>
      </c>
      <c r="R18" s="44">
        <f t="shared" si="2"/>
        <v>0</v>
      </c>
      <c r="S18" s="44">
        <f t="shared" si="2"/>
        <v>975700</v>
      </c>
      <c r="T18" s="44"/>
      <c r="U18" s="45"/>
      <c r="V18" s="46">
        <f>SUM(V7:V17)</f>
        <v>1358000</v>
      </c>
      <c r="W18" s="47"/>
    </row>
  </sheetData>
  <mergeCells count="11">
    <mergeCell ref="C9:E9"/>
    <mergeCell ref="C4:W4"/>
    <mergeCell ref="C5:W5"/>
    <mergeCell ref="C6:E6"/>
    <mergeCell ref="C7:E7"/>
    <mergeCell ref="C8:E8"/>
    <mergeCell ref="C10:C14"/>
    <mergeCell ref="C15:E15"/>
    <mergeCell ref="C16:E16"/>
    <mergeCell ref="C17:E17"/>
    <mergeCell ref="C18:E18"/>
  </mergeCells>
  <phoneticPr fontId="2" type="noConversion"/>
  <pageMargins left="0.39370078740157483" right="0.31496062992125984" top="0.74803149606299213" bottom="0.74803149606299213"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B4:I48"/>
  <sheetViews>
    <sheetView topLeftCell="A31" zoomScale="80" zoomScaleNormal="80" workbookViewId="0">
      <selection activeCell="B18" sqref="B18:C20"/>
    </sheetView>
  </sheetViews>
  <sheetFormatPr defaultRowHeight="16.5"/>
  <cols>
    <col min="3" max="3" width="20.5" customWidth="1"/>
    <col min="4" max="4" width="13.75" hidden="1" customWidth="1"/>
    <col min="5" max="5" width="12.125" hidden="1" customWidth="1"/>
    <col min="6" max="6" width="22.25" customWidth="1"/>
    <col min="7" max="7" width="15" customWidth="1"/>
    <col min="8" max="8" width="9" customWidth="1"/>
    <col min="9" max="9" width="59.25" customWidth="1"/>
  </cols>
  <sheetData>
    <row r="4" spans="2:9" ht="25.5">
      <c r="B4" s="349" t="s">
        <v>104</v>
      </c>
      <c r="C4" s="349"/>
      <c r="D4" s="349"/>
      <c r="E4" s="349"/>
      <c r="F4" s="349"/>
      <c r="G4" s="349"/>
      <c r="H4" s="349"/>
      <c r="I4" s="349"/>
    </row>
    <row r="5" spans="2:9" ht="20.25" thickBot="1">
      <c r="B5" s="125"/>
      <c r="C5" s="125"/>
      <c r="D5" s="125"/>
      <c r="E5" s="125"/>
      <c r="F5" s="125"/>
      <c r="G5" s="125"/>
      <c r="H5" s="125"/>
      <c r="I5" s="125"/>
    </row>
    <row r="6" spans="2:9" ht="20.25" thickBot="1">
      <c r="B6" s="350" t="s">
        <v>65</v>
      </c>
      <c r="C6" s="249"/>
      <c r="D6" s="126" t="s">
        <v>66</v>
      </c>
      <c r="E6" s="48" t="s">
        <v>67</v>
      </c>
      <c r="F6" s="127" t="s">
        <v>68</v>
      </c>
      <c r="G6" s="49" t="s">
        <v>69</v>
      </c>
      <c r="H6" s="350" t="s">
        <v>70</v>
      </c>
      <c r="I6" s="250"/>
    </row>
    <row r="7" spans="2:9" ht="48" customHeight="1">
      <c r="B7" s="297" t="s">
        <v>0</v>
      </c>
      <c r="C7" s="204"/>
      <c r="D7" s="119" t="s">
        <v>115</v>
      </c>
      <c r="E7" s="128"/>
      <c r="F7" s="134" t="s">
        <v>35</v>
      </c>
      <c r="G7" s="50">
        <v>175000</v>
      </c>
      <c r="H7" s="351" t="s">
        <v>36</v>
      </c>
      <c r="I7" s="252"/>
    </row>
    <row r="8" spans="2:9" ht="54" customHeight="1" thickBot="1">
      <c r="B8" s="303" t="s">
        <v>73</v>
      </c>
      <c r="C8" s="210"/>
      <c r="D8" s="118" t="s">
        <v>120</v>
      </c>
      <c r="E8" s="129" t="s">
        <v>124</v>
      </c>
      <c r="F8" s="135" t="s">
        <v>37</v>
      </c>
      <c r="G8" s="52">
        <v>50000</v>
      </c>
      <c r="H8" s="348" t="s">
        <v>38</v>
      </c>
      <c r="I8" s="245"/>
    </row>
    <row r="9" spans="2:9" ht="48.75" customHeight="1" thickBot="1">
      <c r="B9" s="346" t="s">
        <v>39</v>
      </c>
      <c r="C9" s="347"/>
      <c r="D9" s="124" t="s">
        <v>114</v>
      </c>
      <c r="E9" s="130" t="s">
        <v>114</v>
      </c>
      <c r="F9" s="136" t="s">
        <v>1</v>
      </c>
      <c r="G9" s="54">
        <v>40000</v>
      </c>
      <c r="H9" s="312" t="s">
        <v>105</v>
      </c>
      <c r="I9" s="222"/>
    </row>
    <row r="10" spans="2:9" ht="45" customHeight="1" thickBot="1">
      <c r="B10" s="346" t="s">
        <v>40</v>
      </c>
      <c r="C10" s="347"/>
      <c r="D10" s="55" t="s">
        <v>112</v>
      </c>
      <c r="E10" s="131" t="s">
        <v>113</v>
      </c>
      <c r="F10" s="137" t="s">
        <v>41</v>
      </c>
      <c r="G10" s="56">
        <v>10000</v>
      </c>
      <c r="H10" s="312" t="s">
        <v>42</v>
      </c>
      <c r="I10" s="222"/>
    </row>
    <row r="11" spans="2:9" ht="19.5">
      <c r="B11" s="289" t="s">
        <v>43</v>
      </c>
      <c r="C11" s="290"/>
      <c r="D11" s="342" t="s">
        <v>107</v>
      </c>
      <c r="E11" s="344" t="s">
        <v>108</v>
      </c>
      <c r="F11" s="136" t="s">
        <v>44</v>
      </c>
      <c r="G11" s="57">
        <v>182000</v>
      </c>
      <c r="H11" s="321" t="s">
        <v>45</v>
      </c>
      <c r="I11" s="230"/>
    </row>
    <row r="12" spans="2:9" ht="19.5">
      <c r="B12" s="291"/>
      <c r="C12" s="292"/>
      <c r="D12" s="317"/>
      <c r="E12" s="332"/>
      <c r="F12" s="138" t="s">
        <v>2</v>
      </c>
      <c r="G12" s="59">
        <v>28000</v>
      </c>
      <c r="H12" s="329"/>
      <c r="I12" s="236"/>
    </row>
    <row r="13" spans="2:9" ht="36.75" customHeight="1" thickBot="1">
      <c r="B13" s="293"/>
      <c r="C13" s="294"/>
      <c r="D13" s="343"/>
      <c r="E13" s="345"/>
      <c r="F13" s="135" t="s">
        <v>46</v>
      </c>
      <c r="G13" s="60">
        <v>10000</v>
      </c>
      <c r="H13" s="322"/>
      <c r="I13" s="232"/>
    </row>
    <row r="14" spans="2:9" ht="19.5">
      <c r="B14" s="289" t="s">
        <v>47</v>
      </c>
      <c r="C14" s="290"/>
      <c r="D14" s="330" t="s">
        <v>109</v>
      </c>
      <c r="E14" s="331" t="s">
        <v>110</v>
      </c>
      <c r="F14" s="136" t="s">
        <v>3</v>
      </c>
      <c r="G14" s="54">
        <v>10000</v>
      </c>
      <c r="H14" s="321" t="s">
        <v>48</v>
      </c>
      <c r="I14" s="237"/>
    </row>
    <row r="15" spans="2:9" ht="19.5">
      <c r="B15" s="291"/>
      <c r="C15" s="292"/>
      <c r="D15" s="317"/>
      <c r="E15" s="332"/>
      <c r="F15" s="138" t="s">
        <v>49</v>
      </c>
      <c r="G15" s="61">
        <v>25000</v>
      </c>
      <c r="H15" s="334"/>
      <c r="I15" s="239"/>
    </row>
    <row r="16" spans="2:9" ht="23.25" customHeight="1" thickBot="1">
      <c r="B16" s="293"/>
      <c r="C16" s="294"/>
      <c r="D16" s="318"/>
      <c r="E16" s="333"/>
      <c r="F16" s="135" t="s">
        <v>4</v>
      </c>
      <c r="G16" s="62">
        <v>35000</v>
      </c>
      <c r="H16" s="335"/>
      <c r="I16" s="241"/>
    </row>
    <row r="17" spans="2:9" ht="20.25" thickBot="1">
      <c r="B17" s="121" t="s">
        <v>51</v>
      </c>
      <c r="C17" s="122"/>
      <c r="D17" s="119" t="s">
        <v>121</v>
      </c>
      <c r="E17" s="128" t="s">
        <v>126</v>
      </c>
      <c r="F17" s="136" t="s">
        <v>103</v>
      </c>
      <c r="G17" s="54">
        <v>10000</v>
      </c>
      <c r="H17" s="101" t="s">
        <v>52</v>
      </c>
      <c r="I17" s="120"/>
    </row>
    <row r="18" spans="2:9" ht="57" customHeight="1" thickBot="1">
      <c r="B18" s="336" t="s">
        <v>50</v>
      </c>
      <c r="C18" s="337"/>
      <c r="D18" s="342" t="s">
        <v>129</v>
      </c>
      <c r="E18" s="344" t="s">
        <v>133</v>
      </c>
      <c r="F18" s="134" t="s">
        <v>134</v>
      </c>
      <c r="G18" s="54">
        <v>15000</v>
      </c>
      <c r="H18" s="321" t="s">
        <v>106</v>
      </c>
      <c r="I18" s="237"/>
    </row>
    <row r="19" spans="2:9" ht="19.5">
      <c r="B19" s="338"/>
      <c r="C19" s="339"/>
      <c r="D19" s="343"/>
      <c r="E19" s="345"/>
      <c r="F19" s="136" t="s">
        <v>71</v>
      </c>
      <c r="G19" s="63">
        <v>17000</v>
      </c>
      <c r="H19" s="334"/>
      <c r="I19" s="239"/>
    </row>
    <row r="20" spans="2:9" ht="20.25" thickBot="1">
      <c r="B20" s="340"/>
      <c r="C20" s="341"/>
      <c r="D20" s="318"/>
      <c r="E20" s="333"/>
      <c r="F20" s="135" t="s">
        <v>72</v>
      </c>
      <c r="G20" s="69">
        <v>5000</v>
      </c>
      <c r="H20" s="335"/>
      <c r="I20" s="241"/>
    </row>
    <row r="21" spans="2:9" ht="56.25" customHeight="1" thickBot="1">
      <c r="B21" s="286" t="s">
        <v>53</v>
      </c>
      <c r="C21" s="311"/>
      <c r="D21" s="64" t="s">
        <v>122</v>
      </c>
      <c r="E21" s="132" t="s">
        <v>122</v>
      </c>
      <c r="F21" s="139" t="s">
        <v>54</v>
      </c>
      <c r="G21" s="65">
        <v>30000</v>
      </c>
      <c r="H21" s="312" t="s">
        <v>55</v>
      </c>
      <c r="I21" s="222"/>
    </row>
    <row r="22" spans="2:9" ht="19.5">
      <c r="B22" s="289" t="s">
        <v>56</v>
      </c>
      <c r="C22" s="290"/>
      <c r="D22" s="323" t="s">
        <v>111</v>
      </c>
      <c r="E22" s="326" t="s">
        <v>123</v>
      </c>
      <c r="F22" s="136" t="s">
        <v>5</v>
      </c>
      <c r="G22" s="54">
        <v>12000</v>
      </c>
      <c r="H22" s="321" t="s">
        <v>57</v>
      </c>
      <c r="I22" s="230"/>
    </row>
    <row r="23" spans="2:9" ht="19.5">
      <c r="B23" s="291"/>
      <c r="C23" s="292"/>
      <c r="D23" s="324"/>
      <c r="E23" s="327"/>
      <c r="F23" s="138" t="s">
        <v>6</v>
      </c>
      <c r="G23" s="61">
        <v>8000</v>
      </c>
      <c r="H23" s="329"/>
      <c r="I23" s="236"/>
    </row>
    <row r="24" spans="2:9" ht="28.5" customHeight="1" thickBot="1">
      <c r="B24" s="293"/>
      <c r="C24" s="294"/>
      <c r="D24" s="325"/>
      <c r="E24" s="328"/>
      <c r="F24" s="135" t="s">
        <v>7</v>
      </c>
      <c r="G24" s="69">
        <v>40000</v>
      </c>
      <c r="H24" s="322"/>
      <c r="I24" s="232"/>
    </row>
    <row r="25" spans="2:9" ht="45.75" customHeight="1" thickBot="1">
      <c r="B25" s="286" t="s">
        <v>58</v>
      </c>
      <c r="C25" s="311"/>
      <c r="D25" s="64" t="s">
        <v>118</v>
      </c>
      <c r="E25" s="133" t="s">
        <v>119</v>
      </c>
      <c r="F25" s="139" t="s">
        <v>59</v>
      </c>
      <c r="G25" s="66">
        <v>23000</v>
      </c>
      <c r="H25" s="312" t="s">
        <v>60</v>
      </c>
      <c r="I25" s="222"/>
    </row>
    <row r="26" spans="2:9" ht="30" customHeight="1" thickBot="1">
      <c r="B26" s="286" t="s">
        <v>61</v>
      </c>
      <c r="C26" s="311"/>
      <c r="D26" s="64" t="s">
        <v>116</v>
      </c>
      <c r="E26" s="133" t="s">
        <v>117</v>
      </c>
      <c r="F26" s="140" t="s">
        <v>62</v>
      </c>
      <c r="G26" s="67">
        <v>15000</v>
      </c>
      <c r="H26" s="313" t="s">
        <v>63</v>
      </c>
      <c r="I26" s="224"/>
    </row>
    <row r="27" spans="2:9" ht="19.5">
      <c r="B27" s="314" t="s">
        <v>64</v>
      </c>
      <c r="C27" s="191"/>
      <c r="D27" s="317" t="s">
        <v>87</v>
      </c>
      <c r="E27" s="319" t="s">
        <v>87</v>
      </c>
      <c r="F27" s="141" t="s">
        <v>8</v>
      </c>
      <c r="G27" s="68">
        <v>15000</v>
      </c>
      <c r="H27" s="321" t="s">
        <v>74</v>
      </c>
      <c r="I27" s="230"/>
    </row>
    <row r="28" spans="2:9" ht="51" customHeight="1" thickBot="1">
      <c r="B28" s="315"/>
      <c r="C28" s="316"/>
      <c r="D28" s="318"/>
      <c r="E28" s="320"/>
      <c r="F28" s="142" t="s">
        <v>75</v>
      </c>
      <c r="G28" s="69">
        <v>25000</v>
      </c>
      <c r="H28" s="322"/>
      <c r="I28" s="232"/>
    </row>
    <row r="29" spans="2:9" ht="19.5">
      <c r="B29" s="304" t="s">
        <v>76</v>
      </c>
      <c r="C29" s="104" t="s">
        <v>77</v>
      </c>
      <c r="D29" s="105" t="s">
        <v>117</v>
      </c>
      <c r="E29" s="106" t="s">
        <v>127</v>
      </c>
      <c r="F29" s="70"/>
      <c r="G29" s="71"/>
      <c r="H29" s="307"/>
      <c r="I29" s="214"/>
    </row>
    <row r="30" spans="2:9" ht="19.5">
      <c r="B30" s="305"/>
      <c r="C30" s="107" t="s">
        <v>78</v>
      </c>
      <c r="D30" s="108" t="s">
        <v>114</v>
      </c>
      <c r="E30" s="109" t="s">
        <v>128</v>
      </c>
      <c r="F30" s="72"/>
      <c r="G30" s="73"/>
      <c r="H30" s="308"/>
      <c r="I30" s="216"/>
    </row>
    <row r="31" spans="2:9" ht="19.5">
      <c r="B31" s="305"/>
      <c r="C31" s="110" t="s">
        <v>125</v>
      </c>
      <c r="D31" s="108" t="s">
        <v>118</v>
      </c>
      <c r="E31" s="109" t="s">
        <v>119</v>
      </c>
      <c r="F31" s="72"/>
      <c r="G31" s="73"/>
      <c r="H31" s="308"/>
      <c r="I31" s="216"/>
    </row>
    <row r="32" spans="2:9" ht="19.5">
      <c r="B32" s="305"/>
      <c r="C32" s="110" t="s">
        <v>9</v>
      </c>
      <c r="D32" s="108" t="s">
        <v>129</v>
      </c>
      <c r="E32" s="109" t="s">
        <v>123</v>
      </c>
      <c r="F32" s="72"/>
      <c r="G32" s="73"/>
      <c r="H32" s="308"/>
      <c r="I32" s="216"/>
    </row>
    <row r="33" spans="2:9" ht="20.25" thickBot="1">
      <c r="B33" s="305"/>
      <c r="C33" s="111" t="s">
        <v>10</v>
      </c>
      <c r="D33" s="112" t="s">
        <v>120</v>
      </c>
      <c r="E33" s="113" t="s">
        <v>124</v>
      </c>
      <c r="F33" s="74"/>
      <c r="G33" s="75"/>
      <c r="H33" s="309"/>
      <c r="I33" s="218"/>
    </row>
    <row r="34" spans="2:9" ht="19.5">
      <c r="B34" s="305"/>
      <c r="C34" s="76" t="s">
        <v>79</v>
      </c>
      <c r="D34" s="77"/>
      <c r="E34" s="78"/>
      <c r="F34" s="79" t="s">
        <v>11</v>
      </c>
      <c r="G34" s="54">
        <v>24000</v>
      </c>
      <c r="H34" s="307" t="s">
        <v>130</v>
      </c>
      <c r="I34" s="214"/>
    </row>
    <row r="35" spans="2:9" ht="19.5">
      <c r="B35" s="305"/>
      <c r="C35" s="80" t="s">
        <v>80</v>
      </c>
      <c r="D35" s="81"/>
      <c r="E35" s="82"/>
      <c r="F35" s="83" t="s">
        <v>12</v>
      </c>
      <c r="G35" s="63">
        <v>30000</v>
      </c>
      <c r="H35" s="308" t="s">
        <v>131</v>
      </c>
      <c r="I35" s="216"/>
    </row>
    <row r="36" spans="2:9" ht="19.5">
      <c r="B36" s="305"/>
      <c r="C36" s="80" t="s">
        <v>81</v>
      </c>
      <c r="D36" s="81"/>
      <c r="E36" s="82"/>
      <c r="F36" s="83" t="s">
        <v>82</v>
      </c>
      <c r="G36" s="63">
        <v>0</v>
      </c>
      <c r="H36" s="308"/>
      <c r="I36" s="216"/>
    </row>
    <row r="37" spans="2:9" ht="20.25" thickBot="1">
      <c r="B37" s="306"/>
      <c r="C37" s="84" t="s">
        <v>83</v>
      </c>
      <c r="D37" s="85"/>
      <c r="E37" s="86"/>
      <c r="F37" s="87" t="s">
        <v>84</v>
      </c>
      <c r="G37" s="62">
        <v>20000</v>
      </c>
      <c r="H37" s="310"/>
      <c r="I37" s="220"/>
    </row>
    <row r="38" spans="2:9" ht="20.25" thickBot="1">
      <c r="B38" s="286" t="s">
        <v>85</v>
      </c>
      <c r="C38" s="287"/>
      <c r="D38" s="123"/>
      <c r="E38" s="123"/>
      <c r="F38" s="123"/>
      <c r="G38" s="56">
        <v>28000</v>
      </c>
      <c r="H38" s="288" t="s">
        <v>86</v>
      </c>
      <c r="I38" s="198"/>
    </row>
    <row r="39" spans="2:9" ht="19.5">
      <c r="B39" s="289" t="s">
        <v>87</v>
      </c>
      <c r="C39" s="290"/>
      <c r="D39" s="295" t="s">
        <v>88</v>
      </c>
      <c r="E39" s="296"/>
      <c r="F39" s="53" t="s">
        <v>89</v>
      </c>
      <c r="G39" s="54">
        <v>330000</v>
      </c>
      <c r="H39" s="297" t="s">
        <v>90</v>
      </c>
      <c r="I39" s="205"/>
    </row>
    <row r="40" spans="2:9" ht="34.5" customHeight="1">
      <c r="B40" s="291"/>
      <c r="C40" s="292"/>
      <c r="D40" s="298" t="s">
        <v>91</v>
      </c>
      <c r="E40" s="299"/>
      <c r="F40" s="58" t="s">
        <v>92</v>
      </c>
      <c r="G40" s="59">
        <v>80000</v>
      </c>
      <c r="H40" s="300" t="s">
        <v>93</v>
      </c>
      <c r="I40" s="209"/>
    </row>
    <row r="41" spans="2:9" ht="20.25" thickBot="1">
      <c r="B41" s="293"/>
      <c r="C41" s="294"/>
      <c r="D41" s="301" t="s">
        <v>94</v>
      </c>
      <c r="E41" s="302"/>
      <c r="F41" s="51" t="s">
        <v>95</v>
      </c>
      <c r="G41" s="60">
        <v>66000</v>
      </c>
      <c r="H41" s="303" t="s">
        <v>96</v>
      </c>
      <c r="I41" s="211"/>
    </row>
    <row r="42" spans="2:9" ht="19.5">
      <c r="B42" s="272" t="s">
        <v>97</v>
      </c>
      <c r="C42" s="273"/>
      <c r="D42" s="88"/>
      <c r="E42" s="88"/>
      <c r="F42" s="53"/>
      <c r="G42" s="89">
        <f>SUM(G7:G41)</f>
        <v>1358000</v>
      </c>
      <c r="H42" s="114"/>
      <c r="I42" s="115"/>
    </row>
    <row r="43" spans="2:9" ht="19.5">
      <c r="B43" s="274" t="s">
        <v>34</v>
      </c>
      <c r="C43" s="275"/>
      <c r="D43" s="91"/>
      <c r="E43" s="91"/>
      <c r="F43" s="58"/>
      <c r="G43" s="92">
        <f>+預算收入!V18</f>
        <v>1358000</v>
      </c>
      <c r="H43" s="116"/>
      <c r="I43" s="117"/>
    </row>
    <row r="44" spans="2:9" ht="20.25" thickBot="1">
      <c r="B44" s="276" t="s">
        <v>99</v>
      </c>
      <c r="C44" s="277"/>
      <c r="D44" s="94"/>
      <c r="E44" s="94"/>
      <c r="F44" s="95"/>
      <c r="G44" s="96">
        <f>+G43-G42</f>
        <v>0</v>
      </c>
      <c r="H44" s="94"/>
      <c r="I44" s="97"/>
    </row>
    <row r="45" spans="2:9" ht="20.25" thickBot="1">
      <c r="B45" s="98"/>
      <c r="C45" s="98"/>
      <c r="D45" s="98"/>
      <c r="E45" s="98"/>
      <c r="F45" s="99"/>
      <c r="G45" s="98"/>
      <c r="H45" s="98"/>
      <c r="I45" s="98"/>
    </row>
    <row r="46" spans="2:9" ht="20.25" thickBot="1">
      <c r="B46" s="278" t="s">
        <v>100</v>
      </c>
      <c r="C46" s="279"/>
      <c r="D46" s="279"/>
      <c r="E46" s="280">
        <v>337782</v>
      </c>
      <c r="F46" s="281"/>
      <c r="G46" s="98"/>
      <c r="H46" s="98"/>
      <c r="I46" s="99"/>
    </row>
    <row r="47" spans="2:9" ht="20.25" thickBot="1">
      <c r="B47" s="282" t="s">
        <v>101</v>
      </c>
      <c r="C47" s="283"/>
      <c r="D47" s="283"/>
      <c r="E47" s="284">
        <v>30000</v>
      </c>
      <c r="F47" s="285"/>
      <c r="G47" s="100" t="s">
        <v>102</v>
      </c>
      <c r="H47" s="271">
        <f>+E47+E46</f>
        <v>367782</v>
      </c>
      <c r="I47" s="189"/>
    </row>
    <row r="48" spans="2:9" ht="19.5">
      <c r="B48" s="191" t="s">
        <v>135</v>
      </c>
      <c r="C48" s="191"/>
      <c r="D48" s="191"/>
      <c r="E48" s="191"/>
      <c r="F48" s="191"/>
      <c r="G48" s="191"/>
      <c r="H48" s="191"/>
      <c r="I48" s="191"/>
    </row>
  </sheetData>
  <mergeCells count="65">
    <mergeCell ref="B8:C8"/>
    <mergeCell ref="H8:I8"/>
    <mergeCell ref="B4:I4"/>
    <mergeCell ref="B6:C6"/>
    <mergeCell ref="H6:I6"/>
    <mergeCell ref="B7:C7"/>
    <mergeCell ref="H7:I7"/>
    <mergeCell ref="B9:C9"/>
    <mergeCell ref="H9:I9"/>
    <mergeCell ref="B10:C10"/>
    <mergeCell ref="H10:I10"/>
    <mergeCell ref="B11:C13"/>
    <mergeCell ref="D11:D13"/>
    <mergeCell ref="E11:E13"/>
    <mergeCell ref="H11:I13"/>
    <mergeCell ref="B14:C16"/>
    <mergeCell ref="D14:D16"/>
    <mergeCell ref="E14:E16"/>
    <mergeCell ref="H14:I16"/>
    <mergeCell ref="B18:C20"/>
    <mergeCell ref="D18:D20"/>
    <mergeCell ref="E18:E20"/>
    <mergeCell ref="H18:I20"/>
    <mergeCell ref="B21:C21"/>
    <mergeCell ref="H21:I21"/>
    <mergeCell ref="B22:C24"/>
    <mergeCell ref="D22:D24"/>
    <mergeCell ref="E22:E24"/>
    <mergeCell ref="H22:I24"/>
    <mergeCell ref="B25:C25"/>
    <mergeCell ref="H25:I25"/>
    <mergeCell ref="B26:C26"/>
    <mergeCell ref="H26:I26"/>
    <mergeCell ref="B27:C28"/>
    <mergeCell ref="D27:D28"/>
    <mergeCell ref="E27:E28"/>
    <mergeCell ref="H27:I28"/>
    <mergeCell ref="B29:B37"/>
    <mergeCell ref="H29:I29"/>
    <mergeCell ref="H30:I30"/>
    <mergeCell ref="H31:I31"/>
    <mergeCell ref="H32:I32"/>
    <mergeCell ref="H33:I33"/>
    <mergeCell ref="H34:I34"/>
    <mergeCell ref="H35:I35"/>
    <mergeCell ref="H36:I36"/>
    <mergeCell ref="H37:I37"/>
    <mergeCell ref="B38:C38"/>
    <mergeCell ref="H38:I38"/>
    <mergeCell ref="B39:C41"/>
    <mergeCell ref="D39:E39"/>
    <mergeCell ref="H39:I39"/>
    <mergeCell ref="D40:E40"/>
    <mergeCell ref="H40:I40"/>
    <mergeCell ref="D41:E41"/>
    <mergeCell ref="H41:I41"/>
    <mergeCell ref="H47:I47"/>
    <mergeCell ref="B48:I48"/>
    <mergeCell ref="B42:C42"/>
    <mergeCell ref="B43:C43"/>
    <mergeCell ref="B44:C44"/>
    <mergeCell ref="B46:D46"/>
    <mergeCell ref="E46:F46"/>
    <mergeCell ref="B47:D47"/>
    <mergeCell ref="E47:F47"/>
  </mergeCells>
  <phoneticPr fontId="2" type="noConversion"/>
  <pageMargins left="0.31496062992125984" right="0.39370078740157483" top="0.35433070866141736" bottom="0.35433070866141736" header="0.31496062992125984" footer="0.31496062992125984"/>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2</vt:i4>
      </vt:variant>
    </vt:vector>
  </HeadingPairs>
  <TitlesOfParts>
    <vt:vector size="5" baseType="lpstr">
      <vt:lpstr>預算支出</vt:lpstr>
      <vt:lpstr>預算收入</vt:lpstr>
      <vt:lpstr>社員大會用</vt:lpstr>
      <vt:lpstr>預算支出!Print_Area</vt:lpstr>
      <vt:lpstr>預算收入!Print_Area</vt:lpstr>
    </vt:vector>
  </TitlesOfParts>
  <Company>ASDF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翁秘書</dc:creator>
  <cp:lastModifiedBy>翁秘書</cp:lastModifiedBy>
  <cp:lastPrinted>2015-03-24T08:28:53Z</cp:lastPrinted>
  <dcterms:created xsi:type="dcterms:W3CDTF">2014-07-01T01:06:30Z</dcterms:created>
  <dcterms:modified xsi:type="dcterms:W3CDTF">2015-03-31T07:20:14Z</dcterms:modified>
</cp:coreProperties>
</file>